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0520" windowHeight="4020"/>
  </bookViews>
  <sheets>
    <sheet name="入力のしかた" sheetId="6" r:id="rId1"/>
    <sheet name="入力一覧表" sheetId="3" r:id="rId2"/>
    <sheet name="NANS DATA" sheetId="4" state="hidden" r:id="rId3"/>
    <sheet name="種目" sheetId="7" state="hidden" r:id="rId4"/>
  </sheets>
  <definedNames>
    <definedName name="_xlnm.Print_Area" localSheetId="1">入力一覧表!$A$1:$R$73</definedName>
    <definedName name="_xlnm.Print_Titles" localSheetId="1">入力一覧表!$1:$11</definedName>
  </definedNames>
  <calcPr calcId="145621"/>
</workbook>
</file>

<file path=xl/calcChain.xml><?xml version="1.0" encoding="utf-8"?>
<calcChain xmlns="http://schemas.openxmlformats.org/spreadsheetml/2006/main">
  <c r="J62" i="4" l="1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K118" i="4" l="1"/>
  <c r="E118" i="4"/>
  <c r="D118" i="4"/>
  <c r="A118" i="4"/>
  <c r="C118" i="4" s="1"/>
  <c r="K117" i="4"/>
  <c r="E117" i="4"/>
  <c r="D117" i="4"/>
  <c r="A117" i="4"/>
  <c r="C117" i="4" s="1"/>
  <c r="K116" i="4"/>
  <c r="E116" i="4"/>
  <c r="D116" i="4"/>
  <c r="A116" i="4"/>
  <c r="C116" i="4" s="1"/>
  <c r="K115" i="4"/>
  <c r="E115" i="4"/>
  <c r="D115" i="4"/>
  <c r="A115" i="4"/>
  <c r="C115" i="4" s="1"/>
  <c r="K114" i="4"/>
  <c r="E114" i="4"/>
  <c r="D114" i="4"/>
  <c r="A114" i="4"/>
  <c r="C114" i="4" s="1"/>
  <c r="K113" i="4"/>
  <c r="E113" i="4"/>
  <c r="D113" i="4"/>
  <c r="A113" i="4"/>
  <c r="C113" i="4" s="1"/>
  <c r="K112" i="4"/>
  <c r="E112" i="4"/>
  <c r="D112" i="4"/>
  <c r="A112" i="4"/>
  <c r="C112" i="4" s="1"/>
  <c r="K111" i="4"/>
  <c r="E111" i="4"/>
  <c r="D111" i="4"/>
  <c r="A111" i="4"/>
  <c r="C111" i="4" s="1"/>
  <c r="K110" i="4"/>
  <c r="E110" i="4"/>
  <c r="D110" i="4"/>
  <c r="A110" i="4"/>
  <c r="C110" i="4" s="1"/>
  <c r="K109" i="4"/>
  <c r="E109" i="4"/>
  <c r="D109" i="4"/>
  <c r="A109" i="4"/>
  <c r="C109" i="4" s="1"/>
  <c r="K108" i="4"/>
  <c r="E108" i="4"/>
  <c r="D108" i="4"/>
  <c r="A108" i="4"/>
  <c r="C108" i="4" s="1"/>
  <c r="K107" i="4"/>
  <c r="E107" i="4"/>
  <c r="D107" i="4"/>
  <c r="A107" i="4"/>
  <c r="C107" i="4" s="1"/>
  <c r="K106" i="4"/>
  <c r="E106" i="4"/>
  <c r="D106" i="4"/>
  <c r="A106" i="4"/>
  <c r="C106" i="4" s="1"/>
  <c r="K105" i="4"/>
  <c r="E105" i="4"/>
  <c r="D105" i="4"/>
  <c r="A105" i="4"/>
  <c r="C105" i="4" s="1"/>
  <c r="K104" i="4"/>
  <c r="E104" i="4"/>
  <c r="D104" i="4"/>
  <c r="A104" i="4"/>
  <c r="C104" i="4" s="1"/>
  <c r="K103" i="4"/>
  <c r="E103" i="4"/>
  <c r="D103" i="4"/>
  <c r="A103" i="4"/>
  <c r="C103" i="4" s="1"/>
  <c r="K102" i="4"/>
  <c r="E102" i="4"/>
  <c r="D102" i="4"/>
  <c r="A102" i="4"/>
  <c r="C102" i="4" s="1"/>
  <c r="K101" i="4"/>
  <c r="E101" i="4"/>
  <c r="D101" i="4"/>
  <c r="A101" i="4"/>
  <c r="C101" i="4" s="1"/>
  <c r="K100" i="4"/>
  <c r="E100" i="4"/>
  <c r="D100" i="4"/>
  <c r="A100" i="4"/>
  <c r="C100" i="4" s="1"/>
  <c r="K99" i="4"/>
  <c r="E99" i="4"/>
  <c r="D99" i="4"/>
  <c r="A99" i="4"/>
  <c r="C99" i="4" s="1"/>
  <c r="K98" i="4"/>
  <c r="E98" i="4"/>
  <c r="D98" i="4"/>
  <c r="A98" i="4"/>
  <c r="C98" i="4" s="1"/>
  <c r="K97" i="4"/>
  <c r="E97" i="4"/>
  <c r="D97" i="4"/>
  <c r="A97" i="4"/>
  <c r="C97" i="4" s="1"/>
  <c r="K96" i="4"/>
  <c r="E96" i="4"/>
  <c r="D96" i="4"/>
  <c r="A96" i="4"/>
  <c r="C96" i="4" s="1"/>
  <c r="K95" i="4"/>
  <c r="E95" i="4"/>
  <c r="D95" i="4"/>
  <c r="A95" i="4"/>
  <c r="C95" i="4" s="1"/>
  <c r="K94" i="4"/>
  <c r="E94" i="4"/>
  <c r="D94" i="4"/>
  <c r="A94" i="4"/>
  <c r="C94" i="4" s="1"/>
  <c r="K93" i="4"/>
  <c r="E93" i="4"/>
  <c r="D93" i="4"/>
  <c r="A93" i="4"/>
  <c r="C93" i="4" s="1"/>
  <c r="K92" i="4"/>
  <c r="E92" i="4"/>
  <c r="D92" i="4"/>
  <c r="A92" i="4"/>
  <c r="C92" i="4" s="1"/>
  <c r="K91" i="4"/>
  <c r="E91" i="4"/>
  <c r="D91" i="4"/>
  <c r="A91" i="4"/>
  <c r="C91" i="4" s="1"/>
  <c r="K90" i="4"/>
  <c r="E90" i="4"/>
  <c r="D90" i="4"/>
  <c r="A90" i="4"/>
  <c r="C90" i="4" s="1"/>
  <c r="K89" i="4"/>
  <c r="E89" i="4"/>
  <c r="D89" i="4"/>
  <c r="A89" i="4"/>
  <c r="C89" i="4" s="1"/>
  <c r="K88" i="4"/>
  <c r="E88" i="4"/>
  <c r="D88" i="4"/>
  <c r="A88" i="4"/>
  <c r="C88" i="4" s="1"/>
  <c r="K87" i="4"/>
  <c r="E87" i="4"/>
  <c r="D87" i="4"/>
  <c r="A87" i="4"/>
  <c r="C87" i="4" s="1"/>
  <c r="K86" i="4"/>
  <c r="E86" i="4"/>
  <c r="D86" i="4"/>
  <c r="A86" i="4"/>
  <c r="C86" i="4" s="1"/>
  <c r="K85" i="4"/>
  <c r="E85" i="4"/>
  <c r="D85" i="4"/>
  <c r="A85" i="4"/>
  <c r="C85" i="4" s="1"/>
  <c r="K84" i="4"/>
  <c r="E84" i="4"/>
  <c r="D84" i="4"/>
  <c r="A84" i="4"/>
  <c r="C84" i="4" s="1"/>
  <c r="K83" i="4"/>
  <c r="E83" i="4"/>
  <c r="D83" i="4"/>
  <c r="A83" i="4"/>
  <c r="C83" i="4" s="1"/>
  <c r="K82" i="4"/>
  <c r="E82" i="4"/>
  <c r="D82" i="4"/>
  <c r="A82" i="4"/>
  <c r="C82" i="4" s="1"/>
  <c r="K81" i="4"/>
  <c r="E81" i="4"/>
  <c r="D81" i="4"/>
  <c r="A81" i="4"/>
  <c r="C81" i="4" s="1"/>
  <c r="K80" i="4"/>
  <c r="E80" i="4"/>
  <c r="D80" i="4"/>
  <c r="A80" i="4"/>
  <c r="C80" i="4" s="1"/>
  <c r="K79" i="4"/>
  <c r="E79" i="4"/>
  <c r="D79" i="4"/>
  <c r="A79" i="4"/>
  <c r="C79" i="4" s="1"/>
  <c r="K78" i="4"/>
  <c r="E78" i="4"/>
  <c r="D78" i="4"/>
  <c r="A78" i="4"/>
  <c r="C78" i="4" s="1"/>
  <c r="K77" i="4"/>
  <c r="E77" i="4"/>
  <c r="D77" i="4"/>
  <c r="A77" i="4"/>
  <c r="C77" i="4" s="1"/>
  <c r="K76" i="4"/>
  <c r="E76" i="4"/>
  <c r="D76" i="4"/>
  <c r="A76" i="4"/>
  <c r="C76" i="4" s="1"/>
  <c r="K75" i="4"/>
  <c r="E75" i="4"/>
  <c r="D75" i="4"/>
  <c r="A75" i="4"/>
  <c r="C75" i="4" s="1"/>
  <c r="K74" i="4"/>
  <c r="E74" i="4"/>
  <c r="D74" i="4"/>
  <c r="A74" i="4"/>
  <c r="C74" i="4" s="1"/>
  <c r="K73" i="4"/>
  <c r="E73" i="4"/>
  <c r="D73" i="4"/>
  <c r="A73" i="4"/>
  <c r="C73" i="4" s="1"/>
  <c r="K72" i="4"/>
  <c r="E72" i="4"/>
  <c r="D72" i="4"/>
  <c r="A72" i="4"/>
  <c r="C72" i="4" s="1"/>
  <c r="K71" i="4"/>
  <c r="E71" i="4"/>
  <c r="D71" i="4"/>
  <c r="A71" i="4"/>
  <c r="C71" i="4" s="1"/>
  <c r="K70" i="4"/>
  <c r="E70" i="4"/>
  <c r="D70" i="4"/>
  <c r="A70" i="4"/>
  <c r="C70" i="4" s="1"/>
  <c r="K69" i="4"/>
  <c r="E69" i="4"/>
  <c r="D69" i="4"/>
  <c r="A69" i="4"/>
  <c r="C69" i="4" s="1"/>
  <c r="K68" i="4"/>
  <c r="E68" i="4"/>
  <c r="D68" i="4"/>
  <c r="A68" i="4"/>
  <c r="C68" i="4" s="1"/>
  <c r="K67" i="4"/>
  <c r="E67" i="4"/>
  <c r="D67" i="4"/>
  <c r="A67" i="4"/>
  <c r="C67" i="4" s="1"/>
  <c r="K66" i="4"/>
  <c r="E66" i="4"/>
  <c r="D66" i="4"/>
  <c r="A66" i="4"/>
  <c r="C66" i="4" s="1"/>
  <c r="K65" i="4"/>
  <c r="E65" i="4"/>
  <c r="D65" i="4"/>
  <c r="A65" i="4"/>
  <c r="C65" i="4" s="1"/>
  <c r="K62" i="4"/>
  <c r="E62" i="4"/>
  <c r="D62" i="4"/>
  <c r="A62" i="4"/>
  <c r="C62" i="4" s="1"/>
  <c r="K61" i="4"/>
  <c r="E61" i="4"/>
  <c r="D61" i="4"/>
  <c r="A61" i="4"/>
  <c r="C61" i="4" s="1"/>
  <c r="K60" i="4"/>
  <c r="E60" i="4"/>
  <c r="D60" i="4"/>
  <c r="A60" i="4"/>
  <c r="C60" i="4" s="1"/>
  <c r="K59" i="4"/>
  <c r="E59" i="4"/>
  <c r="D59" i="4"/>
  <c r="A59" i="4"/>
  <c r="C59" i="4" s="1"/>
  <c r="K58" i="4"/>
  <c r="E58" i="4"/>
  <c r="D58" i="4"/>
  <c r="A58" i="4"/>
  <c r="C58" i="4" s="1"/>
  <c r="K57" i="4"/>
  <c r="E57" i="4"/>
  <c r="D57" i="4"/>
  <c r="A57" i="4"/>
  <c r="C57" i="4" s="1"/>
  <c r="K56" i="4"/>
  <c r="E56" i="4"/>
  <c r="D56" i="4"/>
  <c r="A56" i="4"/>
  <c r="C56" i="4" s="1"/>
  <c r="K55" i="4"/>
  <c r="E55" i="4"/>
  <c r="D55" i="4"/>
  <c r="A55" i="4"/>
  <c r="C55" i="4" s="1"/>
  <c r="K54" i="4"/>
  <c r="E54" i="4"/>
  <c r="D54" i="4"/>
  <c r="A54" i="4"/>
  <c r="C54" i="4" s="1"/>
  <c r="K53" i="4"/>
  <c r="E53" i="4"/>
  <c r="D53" i="4"/>
  <c r="A53" i="4"/>
  <c r="C53" i="4" s="1"/>
  <c r="K52" i="4"/>
  <c r="E52" i="4"/>
  <c r="D52" i="4"/>
  <c r="A52" i="4"/>
  <c r="C52" i="4" s="1"/>
  <c r="K51" i="4"/>
  <c r="E51" i="4"/>
  <c r="D51" i="4"/>
  <c r="A51" i="4"/>
  <c r="C51" i="4" s="1"/>
  <c r="K50" i="4"/>
  <c r="E50" i="4"/>
  <c r="D50" i="4"/>
  <c r="A50" i="4"/>
  <c r="C50" i="4" s="1"/>
  <c r="K49" i="4"/>
  <c r="E49" i="4"/>
  <c r="D49" i="4"/>
  <c r="A49" i="4"/>
  <c r="C49" i="4" s="1"/>
  <c r="K48" i="4"/>
  <c r="E48" i="4"/>
  <c r="D48" i="4"/>
  <c r="A48" i="4"/>
  <c r="C48" i="4" s="1"/>
  <c r="K47" i="4"/>
  <c r="E47" i="4"/>
  <c r="D47" i="4"/>
  <c r="A47" i="4"/>
  <c r="C47" i="4" s="1"/>
  <c r="K46" i="4"/>
  <c r="E46" i="4"/>
  <c r="D46" i="4"/>
  <c r="A46" i="4"/>
  <c r="C46" i="4" s="1"/>
  <c r="K45" i="4"/>
  <c r="E45" i="4"/>
  <c r="D45" i="4"/>
  <c r="A45" i="4"/>
  <c r="C45" i="4" s="1"/>
  <c r="K44" i="4"/>
  <c r="E44" i="4"/>
  <c r="D44" i="4"/>
  <c r="A44" i="4"/>
  <c r="C44" i="4" s="1"/>
  <c r="K43" i="4"/>
  <c r="E43" i="4"/>
  <c r="D43" i="4"/>
  <c r="A43" i="4"/>
  <c r="C43" i="4" s="1"/>
  <c r="K42" i="4"/>
  <c r="E42" i="4"/>
  <c r="D42" i="4"/>
  <c r="A42" i="4"/>
  <c r="C42" i="4" s="1"/>
  <c r="K41" i="4"/>
  <c r="E41" i="4"/>
  <c r="D41" i="4"/>
  <c r="A41" i="4"/>
  <c r="C41" i="4" s="1"/>
  <c r="K40" i="4"/>
  <c r="E40" i="4"/>
  <c r="D40" i="4"/>
  <c r="A40" i="4"/>
  <c r="C40" i="4" s="1"/>
  <c r="K39" i="4"/>
  <c r="E39" i="4"/>
  <c r="D39" i="4"/>
  <c r="A39" i="4"/>
  <c r="C39" i="4" s="1"/>
  <c r="K38" i="4"/>
  <c r="E38" i="4"/>
  <c r="D38" i="4"/>
  <c r="A38" i="4"/>
  <c r="C38" i="4" s="1"/>
  <c r="K37" i="4"/>
  <c r="E37" i="4"/>
  <c r="D37" i="4"/>
  <c r="A37" i="4"/>
  <c r="C37" i="4" s="1"/>
  <c r="K36" i="4"/>
  <c r="E36" i="4"/>
  <c r="D36" i="4"/>
  <c r="A36" i="4"/>
  <c r="C36" i="4" s="1"/>
  <c r="K35" i="4"/>
  <c r="E35" i="4"/>
  <c r="D35" i="4"/>
  <c r="A35" i="4"/>
  <c r="C35" i="4" s="1"/>
  <c r="K34" i="4"/>
  <c r="E34" i="4"/>
  <c r="D34" i="4"/>
  <c r="A34" i="4"/>
  <c r="C34" i="4" s="1"/>
  <c r="K33" i="4"/>
  <c r="E33" i="4"/>
  <c r="D33" i="4"/>
  <c r="A33" i="4"/>
  <c r="C33" i="4" s="1"/>
  <c r="K32" i="4"/>
  <c r="E32" i="4"/>
  <c r="D32" i="4"/>
  <c r="A32" i="4"/>
  <c r="C32" i="4" s="1"/>
  <c r="K31" i="4"/>
  <c r="E31" i="4"/>
  <c r="D31" i="4"/>
  <c r="A31" i="4"/>
  <c r="C31" i="4" s="1"/>
  <c r="K30" i="4"/>
  <c r="E30" i="4"/>
  <c r="D30" i="4"/>
  <c r="A30" i="4"/>
  <c r="C30" i="4" s="1"/>
  <c r="K29" i="4"/>
  <c r="E29" i="4"/>
  <c r="D29" i="4"/>
  <c r="A29" i="4"/>
  <c r="C29" i="4" s="1"/>
  <c r="K28" i="4"/>
  <c r="E28" i="4"/>
  <c r="D28" i="4"/>
  <c r="A28" i="4"/>
  <c r="C28" i="4" s="1"/>
  <c r="K27" i="4"/>
  <c r="E27" i="4"/>
  <c r="D27" i="4"/>
  <c r="A27" i="4"/>
  <c r="C27" i="4" s="1"/>
  <c r="K26" i="4"/>
  <c r="E26" i="4"/>
  <c r="D26" i="4"/>
  <c r="A26" i="4"/>
  <c r="C26" i="4" s="1"/>
  <c r="K25" i="4"/>
  <c r="E25" i="4"/>
  <c r="D25" i="4"/>
  <c r="A25" i="4"/>
  <c r="C25" i="4" s="1"/>
  <c r="K24" i="4"/>
  <c r="E24" i="4"/>
  <c r="D24" i="4"/>
  <c r="A24" i="4"/>
  <c r="C24" i="4" s="1"/>
  <c r="K23" i="4"/>
  <c r="E23" i="4"/>
  <c r="D23" i="4"/>
  <c r="A23" i="4"/>
  <c r="C23" i="4" s="1"/>
  <c r="K22" i="4"/>
  <c r="E22" i="4"/>
  <c r="D22" i="4"/>
  <c r="A22" i="4"/>
  <c r="C22" i="4" s="1"/>
  <c r="K21" i="4"/>
  <c r="E21" i="4"/>
  <c r="D21" i="4"/>
  <c r="A21" i="4"/>
  <c r="C21" i="4" s="1"/>
  <c r="K20" i="4"/>
  <c r="E20" i="4"/>
  <c r="D20" i="4"/>
  <c r="A20" i="4"/>
  <c r="C20" i="4" s="1"/>
  <c r="K19" i="4"/>
  <c r="E19" i="4"/>
  <c r="D19" i="4"/>
  <c r="A19" i="4"/>
  <c r="C19" i="4" s="1"/>
  <c r="K18" i="4"/>
  <c r="E18" i="4"/>
  <c r="D18" i="4"/>
  <c r="A18" i="4"/>
  <c r="C18" i="4" s="1"/>
  <c r="K17" i="4"/>
  <c r="E17" i="4"/>
  <c r="D17" i="4"/>
  <c r="A17" i="4"/>
  <c r="C17" i="4" s="1"/>
  <c r="K16" i="4"/>
  <c r="E16" i="4"/>
  <c r="D16" i="4"/>
  <c r="A16" i="4"/>
  <c r="C16" i="4" s="1"/>
  <c r="K15" i="4"/>
  <c r="E15" i="4"/>
  <c r="D15" i="4"/>
  <c r="A15" i="4"/>
  <c r="C15" i="4" s="1"/>
  <c r="K14" i="4"/>
  <c r="E14" i="4"/>
  <c r="D14" i="4"/>
  <c r="A14" i="4"/>
  <c r="C14" i="4" s="1"/>
  <c r="K13" i="4"/>
  <c r="E13" i="4"/>
  <c r="D13" i="4"/>
  <c r="A13" i="4"/>
  <c r="C13" i="4" s="1"/>
  <c r="K12" i="4"/>
  <c r="E12" i="4"/>
  <c r="D12" i="4"/>
  <c r="A12" i="4"/>
  <c r="C12" i="4" s="1"/>
  <c r="K11" i="4"/>
  <c r="E11" i="4"/>
  <c r="D11" i="4"/>
  <c r="A11" i="4"/>
  <c r="C11" i="4" s="1"/>
  <c r="K10" i="4"/>
  <c r="E10" i="4"/>
  <c r="D10" i="4"/>
  <c r="A10" i="4"/>
  <c r="C10" i="4" s="1"/>
  <c r="K9" i="4"/>
  <c r="E9" i="4"/>
  <c r="D9" i="4"/>
  <c r="A9" i="4"/>
  <c r="C9" i="4" s="1"/>
  <c r="K8" i="4"/>
  <c r="E8" i="4"/>
  <c r="D8" i="4"/>
  <c r="A8" i="4"/>
  <c r="C8" i="4" s="1"/>
  <c r="K7" i="4"/>
  <c r="E7" i="4"/>
  <c r="D7" i="4"/>
  <c r="A7" i="4"/>
  <c r="C7" i="4" s="1"/>
  <c r="K6" i="4"/>
  <c r="E6" i="4"/>
  <c r="D6" i="4"/>
  <c r="A6" i="4"/>
  <c r="C6" i="4" s="1"/>
  <c r="K5" i="4"/>
  <c r="E5" i="4"/>
  <c r="D5" i="4"/>
  <c r="A5" i="4"/>
  <c r="C5" i="4" s="1"/>
  <c r="K4" i="4"/>
  <c r="E4" i="4"/>
  <c r="D4" i="4"/>
  <c r="A4" i="4"/>
  <c r="C4" i="4" s="1"/>
  <c r="M4" i="3"/>
  <c r="M3" i="3"/>
  <c r="K64" i="4" l="1"/>
  <c r="E64" i="4"/>
  <c r="D64" i="4"/>
  <c r="A64" i="4"/>
  <c r="C64" i="4" s="1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111" i="4"/>
  <c r="I111" i="4"/>
  <c r="H111" i="4"/>
  <c r="G111" i="4"/>
  <c r="F111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I62" i="4"/>
  <c r="H62" i="4"/>
  <c r="G62" i="4"/>
  <c r="F62" i="4"/>
  <c r="I61" i="4"/>
  <c r="H61" i="4"/>
  <c r="G61" i="4"/>
  <c r="F61" i="4"/>
  <c r="I60" i="4"/>
  <c r="H60" i="4"/>
  <c r="G60" i="4"/>
  <c r="F60" i="4"/>
  <c r="I59" i="4"/>
  <c r="H59" i="4"/>
  <c r="G59" i="4"/>
  <c r="F59" i="4"/>
  <c r="I58" i="4"/>
  <c r="H58" i="4"/>
  <c r="G58" i="4"/>
  <c r="F58" i="4"/>
  <c r="I57" i="4"/>
  <c r="H57" i="4"/>
  <c r="G57" i="4"/>
  <c r="F57" i="4"/>
  <c r="I56" i="4"/>
  <c r="H56" i="4"/>
  <c r="G56" i="4"/>
  <c r="F56" i="4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50" i="4"/>
  <c r="H50" i="4"/>
  <c r="G50" i="4"/>
  <c r="F50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I4" i="4"/>
  <c r="H4" i="4"/>
  <c r="G4" i="4"/>
  <c r="F4" i="4"/>
  <c r="G64" i="4"/>
  <c r="J64" i="4"/>
  <c r="I64" i="4"/>
  <c r="H64" i="4"/>
  <c r="F64" i="4"/>
  <c r="M5" i="3" l="1"/>
  <c r="K3" i="4"/>
  <c r="I3" i="4"/>
  <c r="H3" i="4"/>
  <c r="G3" i="4"/>
  <c r="F3" i="4"/>
  <c r="E3" i="4"/>
  <c r="D3" i="4"/>
  <c r="A3" i="4"/>
  <c r="C3" i="4" s="1"/>
</calcChain>
</file>

<file path=xl/sharedStrings.xml><?xml version="1.0" encoding="utf-8"?>
<sst xmlns="http://schemas.openxmlformats.org/spreadsheetml/2006/main" count="436" uniqueCount="202">
  <si>
    <t>学校名</t>
    <rPh sb="0" eb="3">
      <t>ガッコウメイ</t>
    </rPh>
    <phoneticPr fontId="1"/>
  </si>
  <si>
    <t>所属長</t>
    <rPh sb="0" eb="3">
      <t>ショゾクチョウ</t>
    </rPh>
    <phoneticPr fontId="1"/>
  </si>
  <si>
    <t>ﾅﾝﾊﾞｰ</t>
  </si>
  <si>
    <t>出場競技</t>
    <rPh sb="0" eb="2">
      <t>シュツジョウ</t>
    </rPh>
    <rPh sb="2" eb="4">
      <t>キョウギ</t>
    </rPh>
    <phoneticPr fontId="1"/>
  </si>
  <si>
    <t>ﾅﾝﾊﾞｰ</t>
    <phoneticPr fontId="1"/>
  </si>
  <si>
    <t>学年</t>
    <rPh sb="0" eb="2">
      <t>ガクネン</t>
    </rPh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</si>
  <si>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</si>
  <si>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</si>
  <si>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</si>
  <si>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</si>
  <si>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400mR</t>
    <phoneticPr fontId="1"/>
  </si>
  <si>
    <t>走高跳</t>
    <rPh sb="0" eb="1">
      <t>ハシ</t>
    </rPh>
    <rPh sb="1" eb="3">
      <t>タカト</t>
    </rPh>
    <phoneticPr fontId="1"/>
  </si>
  <si>
    <t>走幅跳</t>
    <rPh sb="0" eb="3">
      <t>ハシリハバトビ</t>
    </rPh>
    <phoneticPr fontId="1"/>
  </si>
  <si>
    <t>砲丸投</t>
    <rPh sb="0" eb="3">
      <t>ホウガンナ</t>
    </rPh>
    <phoneticPr fontId="1"/>
  </si>
  <si>
    <t>氏　名</t>
    <rPh sb="0" eb="1">
      <t>シ</t>
    </rPh>
    <rPh sb="2" eb="3">
      <t>メイ</t>
    </rPh>
    <phoneticPr fontId="1"/>
  </si>
  <si>
    <t>ﾌﾘｶﾞﾅ</t>
  </si>
  <si>
    <t>ﾌﾘｶﾞﾅ</t>
    <phoneticPr fontId="1"/>
  </si>
  <si>
    <t>申請記録</t>
    <rPh sb="0" eb="2">
      <t>シンセイ</t>
    </rPh>
    <rPh sb="2" eb="4">
      <t>キロク</t>
    </rPh>
    <phoneticPr fontId="1"/>
  </si>
  <si>
    <t>男　　　子</t>
    <rPh sb="0" eb="1">
      <t>オトコ</t>
    </rPh>
    <rPh sb="4" eb="5">
      <t>コ</t>
    </rPh>
    <phoneticPr fontId="1"/>
  </si>
  <si>
    <t>女　　子</t>
    <rPh sb="0" eb="1">
      <t>ジョ</t>
    </rPh>
    <rPh sb="3" eb="4">
      <t>コ</t>
    </rPh>
    <phoneticPr fontId="1"/>
  </si>
  <si>
    <t>男　　子</t>
    <rPh sb="0" eb="1">
      <t>オトコ</t>
    </rPh>
    <rPh sb="3" eb="4">
      <t>コ</t>
    </rPh>
    <phoneticPr fontId="1"/>
  </si>
  <si>
    <t>ID</t>
    <phoneticPr fontId="1"/>
  </si>
  <si>
    <t>競技No.</t>
    <rPh sb="0" eb="2">
      <t>キョウギ</t>
    </rPh>
    <phoneticPr fontId="1"/>
  </si>
  <si>
    <t>＜入力のしかた＞</t>
    <rPh sb="1" eb="3">
      <t>ニュウリョク</t>
    </rPh>
    <phoneticPr fontId="1"/>
  </si>
  <si>
    <t>ファイル名を次のようにして送信して下さい。</t>
    <rPh sb="4" eb="5">
      <t>メイ</t>
    </rPh>
    <rPh sb="6" eb="7">
      <t>ツギ</t>
    </rPh>
    <rPh sb="13" eb="15">
      <t>ソウシン</t>
    </rPh>
    <rPh sb="17" eb="18">
      <t>クダ</t>
    </rPh>
    <phoneticPr fontId="1"/>
  </si>
  <si>
    <t>1年100m</t>
    <rPh sb="1" eb="2">
      <t>ネン</t>
    </rPh>
    <phoneticPr fontId="1"/>
  </si>
  <si>
    <t>2年100m</t>
    <rPh sb="1" eb="2">
      <t>ネン</t>
    </rPh>
    <phoneticPr fontId="1"/>
  </si>
  <si>
    <t>ｱﾙﾌｧﾍﾞｯﾄ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</si>
  <si>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</si>
  <si>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一覧印刷はそのまま印刷して下さい。</t>
    <rPh sb="0" eb="2">
      <t>イチラン</t>
    </rPh>
    <rPh sb="2" eb="4">
      <t>インサツ</t>
    </rPh>
    <rPh sb="9" eb="11">
      <t>インサツ</t>
    </rPh>
    <rPh sb="13" eb="14">
      <t>クダ</t>
    </rPh>
    <phoneticPr fontId="1"/>
  </si>
  <si>
    <t>alphbet</t>
    <phoneticPr fontId="1"/>
  </si>
  <si>
    <t>birthday</t>
    <phoneticPr fontId="1"/>
  </si>
  <si>
    <t>参加費</t>
    <rPh sb="0" eb="3">
      <t>サンカヒ</t>
    </rPh>
    <phoneticPr fontId="1"/>
  </si>
  <si>
    <t>個人</t>
    <rPh sb="0" eb="2">
      <t>コジン</t>
    </rPh>
    <phoneticPr fontId="1"/>
  </si>
  <si>
    <t>ﾘﾚｰ</t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</si>
  <si>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</si>
  <si>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</si>
  <si>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1500m</t>
  </si>
  <si>
    <t>100mH</t>
  </si>
  <si>
    <t>○○習志野市民</t>
    <rPh sb="2" eb="5">
      <t>ナラシノ</t>
    </rPh>
    <rPh sb="5" eb="7">
      <t>シミン</t>
    </rPh>
    <phoneticPr fontId="1"/>
  </si>
  <si>
    <t>送信先　tomidokoroyutaka@yahoo.co.jp</t>
    <rPh sb="0" eb="3">
      <t>ソウシンサキ</t>
    </rPh>
    <phoneticPr fontId="1"/>
  </si>
  <si>
    <t>※各種目参加人数枠が足りない場合はグレーの欄に必要事項を入力してください。</t>
    <rPh sb="1" eb="4">
      <t>カクシュモク</t>
    </rPh>
    <rPh sb="4" eb="6">
      <t>サンカ</t>
    </rPh>
    <rPh sb="6" eb="9">
      <t>ニンズウワク</t>
    </rPh>
    <rPh sb="10" eb="11">
      <t>タ</t>
    </rPh>
    <rPh sb="14" eb="16">
      <t>バアイ</t>
    </rPh>
    <rPh sb="21" eb="22">
      <t>ラン</t>
    </rPh>
    <rPh sb="23" eb="25">
      <t>ヒツヨウ</t>
    </rPh>
    <rPh sb="25" eb="27">
      <t>ジコウ</t>
    </rPh>
    <rPh sb="28" eb="30">
      <t>ニュウリョク</t>
    </rPh>
    <phoneticPr fontId="1"/>
  </si>
  <si>
    <t>女　　子</t>
    <rPh sb="0" eb="1">
      <t>ジョ</t>
    </rPh>
    <rPh sb="3" eb="4">
      <t>コ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</si>
  <si>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</si>
  <si>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</si>
  <si>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</si>
  <si>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</si>
  <si>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</si>
  <si>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</si>
  <si>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</si>
  <si>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</si>
  <si>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</si>
  <si>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</si>
  <si>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</si>
  <si>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中学１年男子100m（市内）</t>
  </si>
  <si>
    <t>ﾁｳｶﾞｸ1ﾈﾝﾀﾞﾝｼ100m(ｼﾅｲ)</t>
  </si>
  <si>
    <t>中学２年男子100m（市内）</t>
  </si>
  <si>
    <t>ﾁｳｶﾞｸ2ﾈﾝﾀﾞﾝｼ100m(ｼﾅｲ)</t>
  </si>
  <si>
    <t>中学３年男子100m（市内）</t>
  </si>
  <si>
    <t>ﾁｳｶﾞｸ3ﾈﾝﾀﾞﾝｼ100m(ｼﾅｲ)</t>
  </si>
  <si>
    <t>中学共通男子200m（市内）</t>
  </si>
  <si>
    <t>ﾁｭｳｶﾞｸｷｮｳﾂｳﾀﾞﾝｼ200m(ｼﾅｲ)</t>
  </si>
  <si>
    <t>中学共通男子400m（市内）</t>
  </si>
  <si>
    <t>ﾁｭｳｶﾞｸｷｮｳﾂｳﾀﾞﾝｼ400m(ｼﾅｲ)</t>
  </si>
  <si>
    <t>中学共通男子800m（市内）</t>
  </si>
  <si>
    <t>ﾁｭｳｶﾞｸｷｮｳﾂｳﾀﾞﾝｼ800m(ｼﾅｲ)</t>
  </si>
  <si>
    <t>中学共通男子1500m（市内）</t>
  </si>
  <si>
    <t>ﾁｭｳｶﾞｸｷｮｳﾂｳﾀﾞﾝｼ1500m(ｼﾅｲ)</t>
  </si>
  <si>
    <t>中学共通男子3000m（市内）</t>
  </si>
  <si>
    <t>ﾁｭｳｶﾞｸｷｮｳﾂｳﾀﾞﾝｼ3000m(ｼﾅｲ)</t>
  </si>
  <si>
    <t>中学共通男子110mH(0.914m)（内）</t>
  </si>
  <si>
    <t>ﾁｭｳｶﾞｸｷｮｳﾂｳﾀﾞﾝｼ110mH(0.914m)ﾅｲ</t>
  </si>
  <si>
    <t>中学共通男子4X100mR（市内）</t>
  </si>
  <si>
    <t>ﾁｭｳｶﾞｸｷｮｳﾂｳﾀﾞﾝｼ4X100mR(ｼﾅｲ)</t>
  </si>
  <si>
    <t>中学共通男子走高跳（市内）</t>
  </si>
  <si>
    <t>ﾁｭｳｶﾞｸｷｮｳﾂｳﾀﾞﾝｼﾊｼﾘﾀｶﾄﾋﾞ(ｼﾅｲ)</t>
  </si>
  <si>
    <t>中学共通男子走幅跳（市内）</t>
  </si>
  <si>
    <t>ﾁｭｳｶﾞｸｷｮｳﾂｳﾀﾞﾝｼﾊｼﾘﾊﾊﾞﾄﾋﾞ(ｼﾅｲ)</t>
  </si>
  <si>
    <t>中学共通男子砲丸投(4.000kg)市内</t>
  </si>
  <si>
    <t>ﾁｭｳｶﾞｸﾀﾞﾝｼﾎｳｶﾞﾝﾅｹﾞ(4.000kg)ﾅｲ</t>
  </si>
  <si>
    <t>中学１年女子100m（市内）</t>
  </si>
  <si>
    <t>ﾁｳｶﾞｸ1ﾈﾝｼﾞｮｼ100m(ｼﾅｲ)</t>
  </si>
  <si>
    <t>中学２年女子100m（市内）</t>
  </si>
  <si>
    <t>ﾁｳｶﾞｸ2ﾈﾝｼﾞｮｼ100m(ｼﾅｲ)</t>
  </si>
  <si>
    <t>中学３年女子100m（市内）</t>
  </si>
  <si>
    <t>ﾁｳｶﾞｸ3ﾈﾝｼﾞｮｼ100m(ｼﾅｲ)</t>
  </si>
  <si>
    <t>中学共通女子200m（市内）</t>
  </si>
  <si>
    <t>ﾁｭｳｶﾞｸｷｮｳﾂｳｼﾞｮｼ200m(ｼﾅｲ)</t>
  </si>
  <si>
    <t>中学共通女子800m（市内）</t>
  </si>
  <si>
    <t>ﾁｭｳｶﾞｸｷｮｳﾂｳｼﾞｮｼ800m(ｼﾅｲ)</t>
  </si>
  <si>
    <t>中学共通女子1500m（市内）</t>
  </si>
  <si>
    <t>ﾁｭｳｶﾞｸｷｮｳﾂｳｼﾞｮｼ1500m(ｼﾅｲ)</t>
  </si>
  <si>
    <t>中学共通女子100mH(0.762m)（内）</t>
  </si>
  <si>
    <t>ﾁｭｳｶﾞｸｷｮｳﾂｳｼﾞｮｼ100mH(0.762m)ﾅｲ</t>
  </si>
  <si>
    <t>中学共通女子4X100mR（市内）</t>
  </si>
  <si>
    <t>ﾁｭｳｶﾞｸｷｮｳﾂｳｼﾞｮｼ4X100mR(ｼﾅｲ)</t>
  </si>
  <si>
    <t>中学共通女子走高跳（市内）</t>
  </si>
  <si>
    <t>ﾁｭｳｶﾞｸｷｮｳﾂｳｼﾞｮｼﾊｼﾘﾀｶﾄﾋﾞ(ｼﾅｲ)</t>
  </si>
  <si>
    <t>中学共通女子走幅跳（市内）</t>
  </si>
  <si>
    <t>ﾁｭｳｶﾞｸｷｮｳﾂｳｼﾞｮｼﾊｼﾘﾊﾊﾞﾄﾋﾞ(ｼﾅｲ)</t>
  </si>
  <si>
    <t>中学共通女子砲丸投(2.721kg)市内</t>
  </si>
  <si>
    <t>ﾁｭｳｶﾞｸｷｮｳﾂｳｼﾞｮｼﾎｳｶﾞﾝﾅｹﾞ(2.721kg)</t>
  </si>
  <si>
    <t>中学１年男子100m（市外）</t>
  </si>
  <si>
    <t>ﾁｳｶﾞｸ1ﾈﾝﾀﾞﾝｼ100m(ｼｶﾞｲ)</t>
  </si>
  <si>
    <t>中学２年男子100m（市外）</t>
  </si>
  <si>
    <t>ﾁｳｶﾞｸ2ﾈﾝﾀﾞﾝｼ100m(ｼｶﾞｲ)</t>
  </si>
  <si>
    <t>中学３年男子100m（市外）</t>
  </si>
  <si>
    <t>ﾁｳｶﾞｸ3ﾈﾝﾀﾞﾝｼ100m(ｼｶﾞｲ)</t>
  </si>
  <si>
    <t>中学共通男子200m（市外）</t>
  </si>
  <si>
    <t>ﾁｭｳｶﾞｸｷｮｳﾂｳﾀﾞﾝｼ200m(ｼｶﾞｲ)</t>
  </si>
  <si>
    <t>中学共通男子400m（市外）</t>
  </si>
  <si>
    <t>ﾁｭｳｶﾞｸｷｮｳﾂｳﾀﾞﾝｼ400m(ｼｶﾞｲ)</t>
  </si>
  <si>
    <t>中学共通男子800m（市外）</t>
  </si>
  <si>
    <t>ﾁｭｳｶﾞｸｷｮｳﾂｳﾀﾞﾝｼ800m(ｼｶﾞｲ)</t>
  </si>
  <si>
    <t>中学共通男子1500m（市外）</t>
  </si>
  <si>
    <t>ﾁｭｳｶﾞｸｷｮｳﾂｳﾀﾞﾝｼ1500m(ｼｶﾞｲ)</t>
  </si>
  <si>
    <t>中学共通男子3000m（市外）</t>
  </si>
  <si>
    <t>ﾁｭｳｶﾞｸｷｮｳﾂｳﾀﾞﾝｼ3000m(ｼｶﾞｲ)</t>
  </si>
  <si>
    <t>中学共通男子110mH(0.914m)（外）</t>
  </si>
  <si>
    <t>ﾁｭｳｶﾞｸｷｮｳﾂｳﾀﾞﾝｼ110mH(0.914m)ｶﾞｲ</t>
  </si>
  <si>
    <t>中学共通男子4X100mR（市外）</t>
  </si>
  <si>
    <t>ﾁｭｳｶﾞｸｷｮｳﾂｳﾀﾞﾝｼ4X100mR(ｼｶﾞｲ)</t>
  </si>
  <si>
    <t>中学共通男子走高跳（市外）</t>
  </si>
  <si>
    <t>ﾁｭｳｶﾞｸｷｮｳﾂｳﾀﾞﾝｼﾊｼﾘﾀｶﾄﾋﾞ(ｼｶﾞｲ)</t>
  </si>
  <si>
    <t>中学共通男子走幅跳（市外）</t>
  </si>
  <si>
    <t>ﾁｭｳｶﾞｸｷｮｳﾂｳﾀﾞﾝｼﾊｼﾘﾊﾊﾞﾄﾋﾞ(ｼｶﾞｲ)</t>
  </si>
  <si>
    <t>中学共通男子砲丸投(4.000kg)市外</t>
  </si>
  <si>
    <t>ﾁｭｳｶﾞｸｷｮｳﾂｳﾀﾞﾝｼﾎｳｶﾞﾝﾅｹﾞ(4.000kg)</t>
  </si>
  <si>
    <t>中学１年女子100m（市外）</t>
  </si>
  <si>
    <t>ﾁｳｶﾞｸ1ﾈﾝｼﾞｮｼ100m(ｼｶﾞｲ)</t>
  </si>
  <si>
    <t>中学２年女子100m（市外）</t>
  </si>
  <si>
    <t>ﾁｳｶﾞｸ2ﾈﾝｼﾞｮｼ100m(ｼｶﾞｲ)</t>
  </si>
  <si>
    <t>中学３年女子100m（市外）</t>
  </si>
  <si>
    <t>ﾁｳｶﾞｸ3ﾈﾝｼﾞｮｼ100m(ｼｶﾞｲ)</t>
  </si>
  <si>
    <t>中学共通女子200m（市外）</t>
  </si>
  <si>
    <t>ﾁｭｳｶﾞｸｷｮｳﾂｳｼﾞｮｼ200m(ｼｶﾞｲ)</t>
  </si>
  <si>
    <t>中学共通女子800m（市外）</t>
  </si>
  <si>
    <t>ﾁｭｳｶﾞｸｷｮｳﾂｳｼﾞｮｼ800m(ｼｶﾞｲ)</t>
  </si>
  <si>
    <t>中学共通女子1500m（市外）</t>
  </si>
  <si>
    <t>ﾁｭｳｶﾞｸｷｮｳﾂｳｼﾞｮｼ1500m(ｼｶﾞｲ)</t>
  </si>
  <si>
    <t>中学共通女子100mH(0.762m)（外）</t>
  </si>
  <si>
    <t>ﾁｭｳｶﾞｸｷｮｳﾂｳｼﾞｮｼ100mH(0.762m)ｶﾞｲ</t>
  </si>
  <si>
    <t>中学共通女子4X100mR（市外）</t>
  </si>
  <si>
    <t>ﾁｭｳｶﾞｸｷｮｳﾂｳｼﾞｮｼ4X100mR(ｼｶﾞｲ)</t>
  </si>
  <si>
    <t>中学共通女子走高跳（市外）</t>
  </si>
  <si>
    <t>ﾁｭｳｶﾞｸｷｮｳﾂｳｼﾞｮｼﾊｼﾘﾀｶﾄﾋﾞ(ｼｶﾞｲ)</t>
  </si>
  <si>
    <t>中学共通女子走幅跳（市外）</t>
  </si>
  <si>
    <t>ﾁｭｳｶﾞｸｷｮｳﾂｳｼﾞｮｼﾊｼﾘﾊﾊﾞﾄﾋﾞ(ｼｶﾞｲ)</t>
  </si>
  <si>
    <t>中学共通女子砲丸投(2.721kg)市外</t>
  </si>
  <si>
    <t>一般・高校男子100m</t>
  </si>
  <si>
    <t>ｲｯﾊﾟﾝ･ｺｳｺｳﾀﾞﾝｼ100m</t>
  </si>
  <si>
    <t>一般・高校男子400m</t>
  </si>
  <si>
    <t>ｲｯﾊﾟﾝ･ｺｳｺｳﾀﾞﾝｼ400m</t>
  </si>
  <si>
    <t>一般・高校男子1500m</t>
  </si>
  <si>
    <t>ｲｯﾊﾟﾝ･ｺｳｺｳﾀﾞﾝｼ1500m</t>
  </si>
  <si>
    <t>一般・高校男子3000m</t>
  </si>
  <si>
    <t>ｲｯﾊﾟﾝ･ｺｳｺｳﾀﾞﾝｼ3000m</t>
  </si>
  <si>
    <t>一般・高校男子4X100mR</t>
  </si>
  <si>
    <t>ｲｯﾊﾟﾝ･ｺｳｺｳﾀﾞﾝｼ4X100mR</t>
  </si>
  <si>
    <t>一般・高校男子走高跳</t>
  </si>
  <si>
    <t>ｲｯﾊﾟﾝ･ｺｳｺｳﾀﾞﾝｼﾊｼﾘﾀｶﾄﾋﾞ</t>
  </si>
  <si>
    <t>一般・高校男子走幅跳</t>
  </si>
  <si>
    <t>ｲｯﾊﾟﾝ･ｺｳｺｳﾀﾞﾝｼﾊｼﾘﾊﾊﾞﾄﾋﾞ</t>
  </si>
  <si>
    <t>一般・高校男子砲丸投(6.000kg)</t>
  </si>
  <si>
    <t>ｲｯﾊﾟﾝ･ｺｳｺｳﾀﾞﾝｼﾎｳｶﾞﾝﾅｹﾞ(6.000kg)</t>
  </si>
  <si>
    <t>一般・高校女子100m</t>
  </si>
  <si>
    <t>ｲｯﾊﾟﾝ･ｺｳｺｳｼﾞｮｼ100m</t>
  </si>
  <si>
    <t>一般・高校女子800m</t>
  </si>
  <si>
    <t>ｲｯﾊﾟﾝ･ｺｳｺｳｼﾞｮｼ800m</t>
  </si>
  <si>
    <t>一般・高校女子3000m</t>
  </si>
  <si>
    <t>ｲｯﾊﾟﾝ･ｺｳｺｳｼﾞｮｼ3000m</t>
  </si>
  <si>
    <t>一般・高校女子4X100mR</t>
  </si>
  <si>
    <t>ｲｯﾊﾟﾝ･ｺｳｺｳｼﾞｮｼ4X100mR</t>
  </si>
  <si>
    <t>一般・高校女子走高跳</t>
  </si>
  <si>
    <t>ｲｯﾊﾟﾝ･ｺｳｺｳｼﾞｮｼﾊｼﾘﾀｶﾄﾋﾞ</t>
  </si>
  <si>
    <t>一般・高校女子走幅跳</t>
  </si>
  <si>
    <t>ｲｯﾊﾟﾝ･ｺｳｺｳｼﾞｮｼﾊｼﾘﾊﾊﾞﾄﾋﾞ</t>
  </si>
  <si>
    <t>一般・高校女子砲丸投(4.000kg)</t>
  </si>
  <si>
    <t>ｲｯﾊﾟﾝ･ｺｳｺｳｼﾞｮｼﾎｳｶﾞﾝﾅｹﾞ(4.000kg)</t>
  </si>
  <si>
    <t>200m</t>
  </si>
  <si>
    <t>400m</t>
  </si>
  <si>
    <t>800m</t>
  </si>
  <si>
    <t>3000m</t>
  </si>
  <si>
    <t>110mH</t>
  </si>
  <si>
    <t>400mR</t>
  </si>
  <si>
    <t>100m</t>
  </si>
  <si>
    <t>100m</t>
    <phoneticPr fontId="1"/>
  </si>
  <si>
    <t>400m</t>
    <phoneticPr fontId="1"/>
  </si>
  <si>
    <t>800m</t>
    <phoneticPr fontId="1"/>
  </si>
  <si>
    <t>○○は所属名</t>
    <rPh sb="3" eb="6">
      <t>ショゾクメイ</t>
    </rPh>
    <phoneticPr fontId="1"/>
  </si>
  <si>
    <r>
      <t>例　</t>
    </r>
    <r>
      <rPr>
        <sz val="14"/>
        <color rgb="FFFF0000"/>
        <rFont val="ＤＦ特太ゴシック体"/>
        <family val="3"/>
        <charset val="128"/>
      </rPr>
      <t>習志野高</t>
    </r>
    <r>
      <rPr>
        <sz val="14"/>
        <color theme="1"/>
        <rFont val="ＭＳ Ｐゴシック"/>
        <family val="2"/>
        <charset val="128"/>
        <scheme val="minor"/>
      </rPr>
      <t>習志野市民</t>
    </r>
    <rPh sb="0" eb="1">
      <t>レイ</t>
    </rPh>
    <rPh sb="2" eb="5">
      <t>ナラシノ</t>
    </rPh>
    <rPh sb="5" eb="6">
      <t>コウ</t>
    </rPh>
    <rPh sb="6" eb="9">
      <t>ナラシノ</t>
    </rPh>
    <rPh sb="9" eb="11">
      <t>シミン</t>
    </rPh>
    <phoneticPr fontId="1"/>
  </si>
  <si>
    <r>
      <t>・各種目の入力は白い部分に</t>
    </r>
    <r>
      <rPr>
        <sz val="20"/>
        <color rgb="FFFF0000"/>
        <rFont val="ＭＳ Ｐゴシック"/>
        <family val="3"/>
        <charset val="128"/>
        <scheme val="minor"/>
      </rPr>
      <t>ナンバー、申請記録、ﾌﾘｶﾞﾅ、所属、学年および生年月日(西暦)</t>
    </r>
    <r>
      <rPr>
        <sz val="20"/>
        <color theme="1"/>
        <rFont val="ＭＳ Ｐゴシック"/>
        <family val="3"/>
        <charset val="128"/>
        <scheme val="minor"/>
      </rPr>
      <t>を入力して下さい。</t>
    </r>
    <rPh sb="1" eb="4">
      <t>カクシュモク</t>
    </rPh>
    <rPh sb="5" eb="7">
      <t>ニュウリョク</t>
    </rPh>
    <rPh sb="8" eb="9">
      <t>シロ</t>
    </rPh>
    <rPh sb="10" eb="12">
      <t>ブブン</t>
    </rPh>
    <rPh sb="18" eb="20">
      <t>シンセイ</t>
    </rPh>
    <rPh sb="20" eb="22">
      <t>キロク</t>
    </rPh>
    <rPh sb="29" eb="31">
      <t>ショゾク</t>
    </rPh>
    <rPh sb="32" eb="34">
      <t>ガクネン</t>
    </rPh>
    <rPh sb="37" eb="39">
      <t>セイネン</t>
    </rPh>
    <rPh sb="39" eb="41">
      <t>ガッピ</t>
    </rPh>
    <rPh sb="42" eb="44">
      <t>セイレキ</t>
    </rPh>
    <rPh sb="46" eb="48">
      <t>ニュウリョク</t>
    </rPh>
    <rPh sb="50" eb="51">
      <t>クダ</t>
    </rPh>
    <phoneticPr fontId="1"/>
  </si>
  <si>
    <t>・色のついているところは入力できません。</t>
    <rPh sb="1" eb="2">
      <t>イロ</t>
    </rPh>
    <rPh sb="12" eb="14">
      <t>ニュウリョク</t>
    </rPh>
    <phoneticPr fontId="1"/>
  </si>
  <si>
    <r>
      <t>・各種目参加人数枠が足りない場合はグレーの欄に</t>
    </r>
    <r>
      <rPr>
        <sz val="18"/>
        <color rgb="FFFF0000"/>
        <rFont val="ＭＳ Ｐゴシック"/>
        <family val="3"/>
        <charset val="128"/>
        <scheme val="minor"/>
      </rPr>
      <t>ナンバー、申請記録、ﾌﾘｶﾞﾅ、所属、学年および生年月日(西暦)</t>
    </r>
    <r>
      <rPr>
        <sz val="18"/>
        <color theme="1"/>
        <rFont val="ＭＳ Ｐゴシック"/>
        <family val="3"/>
        <charset val="128"/>
        <scheme val="minor"/>
      </rPr>
      <t>を入力してください。</t>
    </r>
    <phoneticPr fontId="1"/>
  </si>
  <si>
    <t>・最後に個人種目数とﾘﾚｰのﾁｰﾑ数を入力してください。</t>
    <rPh sb="1" eb="3">
      <t>サイゴ</t>
    </rPh>
    <rPh sb="4" eb="6">
      <t>コジン</t>
    </rPh>
    <rPh sb="6" eb="8">
      <t>シュモク</t>
    </rPh>
    <rPh sb="8" eb="9">
      <t>スウ</t>
    </rPh>
    <rPh sb="17" eb="18">
      <t>スウ</t>
    </rPh>
    <rPh sb="19" eb="21">
      <t>ニュウリョク</t>
    </rPh>
    <phoneticPr fontId="1"/>
  </si>
  <si>
    <t>※各種目参加人数枠が足りない場合はグレーの欄に必要事項を入力してください。</t>
    <rPh sb="1" eb="4">
      <t>カクシュモク</t>
    </rPh>
    <rPh sb="4" eb="6">
      <t>サンカ</t>
    </rPh>
    <rPh sb="6" eb="9">
      <t>ニンズウワク</t>
    </rPh>
    <rPh sb="10" eb="11">
      <t>タ</t>
    </rPh>
    <rPh sb="14" eb="16">
      <t>バアイ</t>
    </rPh>
    <rPh sb="21" eb="22">
      <t>ラン</t>
    </rPh>
    <rPh sb="23" eb="27">
      <t>ヒツヨウジコウ</t>
    </rPh>
    <rPh sb="28" eb="30">
      <t>ニュウリョク</t>
    </rPh>
    <phoneticPr fontId="1"/>
  </si>
  <si>
    <t>所属名</t>
    <rPh sb="0" eb="3">
      <t>ショゾクメイ</t>
    </rPh>
    <phoneticPr fontId="1"/>
  </si>
  <si>
    <t>責任者</t>
    <rPh sb="0" eb="3">
      <t>セキニンシャ</t>
    </rPh>
    <phoneticPr fontId="1"/>
  </si>
  <si>
    <t>希望審判</t>
    <rPh sb="0" eb="2">
      <t>キボウ</t>
    </rPh>
    <rPh sb="2" eb="4">
      <t>シンパン</t>
    </rPh>
    <phoneticPr fontId="1"/>
  </si>
  <si>
    <t>氏名</t>
    <rPh sb="0" eb="2">
      <t>シメイ</t>
    </rPh>
    <phoneticPr fontId="1"/>
  </si>
  <si>
    <r>
      <t>第54回習志野市市民総合体育大会(</t>
    </r>
    <r>
      <rPr>
        <sz val="20"/>
        <color rgb="FFFF0000"/>
        <rFont val="ＤＦ特太ゴシック体"/>
        <family val="3"/>
        <charset val="128"/>
      </rPr>
      <t>高校一般</t>
    </r>
    <r>
      <rPr>
        <sz val="20"/>
        <color theme="1"/>
        <rFont val="ＭＳ Ｐゴシック"/>
        <family val="2"/>
        <charset val="128"/>
        <scheme val="minor"/>
      </rPr>
      <t>の部)</t>
    </r>
    <rPh sb="0" eb="1">
      <t>ダイ</t>
    </rPh>
    <rPh sb="3" eb="4">
      <t>カイ</t>
    </rPh>
    <rPh sb="4" eb="8">
      <t>ナラシノシ</t>
    </rPh>
    <rPh sb="8" eb="10">
      <t>シミン</t>
    </rPh>
    <rPh sb="10" eb="12">
      <t>ソウゴウ</t>
    </rPh>
    <rPh sb="12" eb="14">
      <t>タイイク</t>
    </rPh>
    <rPh sb="14" eb="16">
      <t>タイカイ</t>
    </rPh>
    <rPh sb="17" eb="19">
      <t>コウコウ</t>
    </rPh>
    <rPh sb="19" eb="21">
      <t>イッパン</t>
    </rPh>
    <rPh sb="22" eb="23">
      <t>ブ</t>
    </rPh>
    <phoneticPr fontId="1"/>
  </si>
  <si>
    <t>学校名、所属長名、顧問名は漢字で入力して下さい。</t>
    <rPh sb="0" eb="3">
      <t>ガッコウメイ</t>
    </rPh>
    <rPh sb="4" eb="7">
      <t>ショゾクチョウ</t>
    </rPh>
    <rPh sb="7" eb="8">
      <t>メイ</t>
    </rPh>
    <rPh sb="9" eb="11">
      <t>コモン</t>
    </rPh>
    <rPh sb="11" eb="12">
      <t>メイ</t>
    </rPh>
    <rPh sb="13" eb="15">
      <t>カンジ</t>
    </rPh>
    <rPh sb="16" eb="18">
      <t>ニュウリョク</t>
    </rPh>
    <rPh sb="20" eb="2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</si>
</sst>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rgb="FFFF0000"/>
      <name val="ＤＦ特太ゴシック体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20"/>
      <color rgb="FFFF0000"/>
      <name val="ＤＦ特太ゴシック体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right" vertical="center" shrinkToFit="1"/>
    </xf>
    <xf numFmtId="0" fontId="7" fillId="4" borderId="27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right" vertical="center" shrinkToFit="1"/>
    </xf>
    <xf numFmtId="0" fontId="7" fillId="5" borderId="30" xfId="0" applyFont="1" applyFill="1" applyBorder="1" applyAlignment="1">
      <alignment horizontal="right" vertical="center" shrinkToFit="1"/>
    </xf>
    <xf numFmtId="0" fontId="7" fillId="0" borderId="3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6" borderId="37" xfId="0" applyFill="1" applyBorder="1" applyAlignment="1">
      <alignment horizontal="left" vertical="center" shrinkToFit="1"/>
    </xf>
    <xf numFmtId="0" fontId="0" fillId="6" borderId="38" xfId="0" applyFill="1" applyBorder="1" applyAlignment="1">
      <alignment horizontal="left" vertical="center" shrinkToFit="1"/>
    </xf>
    <xf numFmtId="0" fontId="0" fillId="6" borderId="5" xfId="0" applyFill="1" applyBorder="1" applyAlignment="1">
      <alignment horizontal="right" vertical="center" shrinkToFit="1"/>
    </xf>
    <xf numFmtId="0" fontId="0" fillId="6" borderId="39" xfId="0" applyFill="1" applyBorder="1" applyAlignment="1">
      <alignment horizontal="left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0" xfId="0" applyFill="1" applyBorder="1" applyAlignment="1">
      <alignment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7" fillId="7" borderId="27" xfId="0" applyFont="1" applyFill="1" applyBorder="1" applyAlignment="1">
      <alignment horizontal="right" vertical="center" shrinkToFit="1"/>
    </xf>
    <xf numFmtId="0" fontId="7" fillId="7" borderId="28" xfId="0" applyFont="1" applyFill="1" applyBorder="1" applyAlignment="1">
      <alignment horizontal="right" vertical="center" shrinkToFit="1"/>
    </xf>
    <xf numFmtId="0" fontId="7" fillId="7" borderId="30" xfId="0" applyFont="1" applyFill="1" applyBorder="1" applyAlignment="1">
      <alignment horizontal="right" vertical="center" shrinkToFit="1"/>
    </xf>
    <xf numFmtId="0" fontId="7" fillId="7" borderId="31" xfId="0" applyFont="1" applyFill="1" applyBorder="1" applyAlignment="1">
      <alignment horizontal="right" vertical="center" shrinkToFit="1"/>
    </xf>
    <xf numFmtId="0" fontId="7" fillId="2" borderId="42" xfId="0" applyFont="1" applyFill="1" applyBorder="1" applyAlignment="1">
      <alignment horizontal="right" vertical="center" shrinkToFit="1"/>
    </xf>
    <xf numFmtId="0" fontId="7" fillId="4" borderId="43" xfId="0" applyFon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 shrinkToFit="1"/>
    </xf>
    <xf numFmtId="0" fontId="7" fillId="4" borderId="42" xfId="0" applyFont="1" applyFill="1" applyBorder="1" applyAlignment="1">
      <alignment horizontal="right" vertical="center" shrinkToFit="1"/>
    </xf>
    <xf numFmtId="0" fontId="0" fillId="0" borderId="8" xfId="0" applyBorder="1" applyAlignment="1">
      <alignment vertical="center" shrinkToFit="1"/>
    </xf>
    <xf numFmtId="0" fontId="7" fillId="2" borderId="43" xfId="0" applyFont="1" applyFill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7" fillId="7" borderId="4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7" fillId="3" borderId="46" xfId="0" applyFont="1" applyFill="1" applyBorder="1" applyAlignment="1">
      <alignment horizontal="right" vertical="center" shrinkToFit="1"/>
    </xf>
    <xf numFmtId="0" fontId="0" fillId="0" borderId="44" xfId="0" applyBorder="1">
      <alignment vertical="center"/>
    </xf>
    <xf numFmtId="0" fontId="7" fillId="5" borderId="47" xfId="0" applyFont="1" applyFill="1" applyBorder="1" applyAlignment="1">
      <alignment horizontal="right" vertical="center" shrinkToFit="1"/>
    </xf>
    <xf numFmtId="0" fontId="0" fillId="0" borderId="45" xfId="0" applyBorder="1">
      <alignment vertical="center"/>
    </xf>
    <xf numFmtId="0" fontId="7" fillId="5" borderId="46" xfId="0" applyFont="1" applyFill="1" applyBorder="1" applyAlignment="1">
      <alignment horizontal="right" vertical="center" shrinkToFit="1"/>
    </xf>
    <xf numFmtId="0" fontId="7" fillId="3" borderId="47" xfId="0" applyFont="1" applyFill="1" applyBorder="1" applyAlignment="1">
      <alignment horizontal="right" vertical="center" shrinkToFit="1"/>
    </xf>
    <xf numFmtId="0" fontId="7" fillId="7" borderId="46" xfId="0" applyFont="1" applyFill="1" applyBorder="1" applyAlignment="1">
      <alignment horizontal="right" vertical="center" shrinkToFit="1"/>
    </xf>
    <xf numFmtId="0" fontId="0" fillId="3" borderId="0" xfId="0" applyFill="1" applyAlignment="1">
      <alignment horizontal="right" vertical="center"/>
    </xf>
    <xf numFmtId="0" fontId="6" fillId="0" borderId="0" xfId="0" applyFont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6" borderId="9" xfId="0" applyFill="1" applyBorder="1" applyAlignment="1">
      <alignment horizontal="right" vertical="center" shrinkToFit="1"/>
    </xf>
    <xf numFmtId="0" fontId="0" fillId="6" borderId="48" xfId="0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6" borderId="7" xfId="0" applyFill="1" applyBorder="1" applyAlignment="1">
      <alignment horizontal="right" vertical="center" shrinkToFit="1"/>
    </xf>
    <xf numFmtId="0" fontId="0" fillId="6" borderId="49" xfId="0" applyFill="1" applyBorder="1" applyAlignment="1">
      <alignment horizontal="right" vertical="center" shrinkToFit="1"/>
    </xf>
    <xf numFmtId="0" fontId="0" fillId="6" borderId="6" xfId="0" applyFill="1" applyBorder="1" applyAlignment="1">
      <alignment horizontal="right" vertical="center" shrinkToFit="1"/>
    </xf>
    <xf numFmtId="0" fontId="0" fillId="6" borderId="50" xfId="0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4" xfId="2"/>
    <cellStyle name="標準 6" xfId="1"/>
  </cellStyles>
  <dxfs count="0"/>
  <tableStyles count="0" defaultTableStyle="TableStyleMedium2" defaultPivotStyle="PivotStyleLight16"/>
  <colors>
    <mruColors>
      <color rgb="FF99FF66"/>
      <color rgb="FFFFCCFF"/>
      <color rgb="FFCCFFFF"/>
      <color rgb="FFFFFF66"/>
      <color rgb="FFC0C0C0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A5" sqref="A5"/>
    </sheetView>
  </sheetViews>
  <sheetFormatPr defaultRowHeight="13.5" x14ac:dyDescent="0.15"/>
  <sheetData>
    <row r="1" spans="1:18" ht="28.5" x14ac:dyDescent="0.15">
      <c r="A1" s="12" t="s">
        <v>23</v>
      </c>
    </row>
    <row r="3" spans="1:18" ht="25.5" x14ac:dyDescent="0.15">
      <c r="A3" s="11" t="s">
        <v>201</v>
      </c>
    </row>
    <row r="5" spans="1:18" ht="24" x14ac:dyDescent="0.15">
      <c r="A5" s="79" t="s">
        <v>191</v>
      </c>
    </row>
    <row r="6" spans="1:18" ht="21" x14ac:dyDescent="0.15">
      <c r="A6" s="4" t="s">
        <v>192</v>
      </c>
    </row>
    <row r="7" spans="1:18" ht="21" customHeight="1" x14ac:dyDescent="0.15">
      <c r="A7" s="86" t="s">
        <v>193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ht="21" customHeight="1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ht="21" x14ac:dyDescent="0.15">
      <c r="A9" s="4" t="s">
        <v>194</v>
      </c>
    </row>
    <row r="12" spans="1:18" ht="25.5" x14ac:dyDescent="0.15">
      <c r="A12" s="11" t="s">
        <v>24</v>
      </c>
    </row>
    <row r="14" spans="1:18" ht="25.5" x14ac:dyDescent="0.15">
      <c r="B14" s="11" t="s">
        <v>39</v>
      </c>
      <c r="F14" s="3" t="s">
        <v>40</v>
      </c>
      <c r="J14" s="3"/>
    </row>
    <row r="15" spans="1:18" ht="17.25" x14ac:dyDescent="0.15">
      <c r="B15" s="3" t="s">
        <v>189</v>
      </c>
    </row>
    <row r="16" spans="1:18" ht="18" x14ac:dyDescent="0.15">
      <c r="B16" s="3" t="s">
        <v>190</v>
      </c>
      <c r="G16" s="3"/>
    </row>
    <row r="18" spans="1:1" ht="25.5" x14ac:dyDescent="0.15">
      <c r="A18" s="11" t="s">
        <v>29</v>
      </c>
    </row>
  </sheetData>
  <sortState ref="A8:A9">
    <sortCondition descending="1" ref="A8"/>
  </sortState>
  <mergeCells count="1">
    <mergeCell ref="A7:R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view="pageBreakPreview" zoomScaleNormal="100" zoomScaleSheetLayoutView="100" workbookViewId="0">
      <pane ySplit="11" topLeftCell="A12" activePane="bottomLeft" state="frozen"/>
      <selection pane="bottomLeft" activeCell="H15" sqref="H15"/>
    </sheetView>
  </sheetViews>
  <sheetFormatPr defaultRowHeight="13.5" x14ac:dyDescent="0.15"/>
  <cols>
    <col min="1" max="1" width="9" style="9"/>
    <col min="2" max="2" width="6.5" style="7" customWidth="1"/>
    <col min="3" max="3" width="9" style="7" customWidth="1"/>
    <col min="4" max="4" width="12.375" style="7" bestFit="1" customWidth="1"/>
    <col min="5" max="6" width="10.625" style="7" customWidth="1"/>
    <col min="7" max="7" width="4.125" style="7" customWidth="1"/>
    <col min="8" max="8" width="9.375" style="16" customWidth="1"/>
    <col min="9" max="9" width="10.25" style="16" customWidth="1"/>
    <col min="10" max="10" width="9" style="7"/>
    <col min="11" max="11" width="6.5" style="7" customWidth="1"/>
    <col min="12" max="12" width="9" style="7" customWidth="1"/>
    <col min="13" max="13" width="12" style="1" customWidth="1"/>
    <col min="14" max="14" width="10.625" style="1" customWidth="1"/>
    <col min="15" max="15" width="9" style="1" customWidth="1"/>
    <col min="16" max="16" width="4" style="7" customWidth="1"/>
    <col min="17" max="17" width="9" style="16" customWidth="1"/>
    <col min="18" max="18" width="10.25" customWidth="1"/>
  </cols>
  <sheetData>
    <row r="1" spans="1:18" ht="24.75" x14ac:dyDescent="0.15">
      <c r="A1" s="99" t="s">
        <v>200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x14ac:dyDescent="0.15">
      <c r="A2" s="7"/>
    </row>
    <row r="3" spans="1:18" ht="17.25" x14ac:dyDescent="0.15">
      <c r="A3" s="47" t="s">
        <v>196</v>
      </c>
      <c r="B3" s="100"/>
      <c r="C3" s="101"/>
      <c r="D3" s="101"/>
      <c r="E3" s="101"/>
      <c r="F3" s="101"/>
      <c r="G3" s="102"/>
      <c r="H3" s="17"/>
      <c r="I3" s="17"/>
      <c r="J3" s="1" t="s">
        <v>32</v>
      </c>
      <c r="K3" s="44" t="s">
        <v>33</v>
      </c>
      <c r="L3" s="39"/>
      <c r="M3" s="117">
        <f>L3*800</f>
        <v>0</v>
      </c>
      <c r="N3" s="118"/>
      <c r="O3" s="40" t="s">
        <v>36</v>
      </c>
    </row>
    <row r="4" spans="1:18" ht="17.25" x14ac:dyDescent="0.15">
      <c r="A4" s="48" t="s">
        <v>1</v>
      </c>
      <c r="B4" s="103"/>
      <c r="C4" s="104"/>
      <c r="D4" s="104"/>
      <c r="E4" s="104"/>
      <c r="F4" s="104"/>
      <c r="G4" s="105"/>
      <c r="H4" s="17"/>
      <c r="I4" s="17"/>
      <c r="K4" s="45" t="s">
        <v>34</v>
      </c>
      <c r="L4" s="8"/>
      <c r="M4" s="115">
        <f>L4*2000</f>
        <v>0</v>
      </c>
      <c r="N4" s="116"/>
      <c r="O4" s="41" t="s">
        <v>36</v>
      </c>
    </row>
    <row r="5" spans="1:18" ht="17.25" x14ac:dyDescent="0.15">
      <c r="A5" s="49" t="s">
        <v>197</v>
      </c>
      <c r="B5" s="106"/>
      <c r="C5" s="107"/>
      <c r="D5" s="107"/>
      <c r="E5" s="107"/>
      <c r="F5" s="107"/>
      <c r="G5" s="108"/>
      <c r="H5" s="17"/>
      <c r="I5" s="17"/>
      <c r="K5" s="46"/>
      <c r="L5" s="42" t="s">
        <v>35</v>
      </c>
      <c r="M5" s="97">
        <f>M3+M4</f>
        <v>0</v>
      </c>
      <c r="N5" s="98"/>
      <c r="O5" s="43" t="s">
        <v>36</v>
      </c>
    </row>
    <row r="6" spans="1:18" ht="17.25" x14ac:dyDescent="0.15">
      <c r="A6" s="119" t="s">
        <v>198</v>
      </c>
      <c r="B6" s="120"/>
      <c r="C6" s="121" t="s">
        <v>199</v>
      </c>
      <c r="D6" s="121"/>
      <c r="E6" s="121"/>
      <c r="F6" s="121"/>
      <c r="G6" s="122"/>
      <c r="H6" s="17"/>
      <c r="I6" s="17"/>
      <c r="K6" s="82"/>
      <c r="L6" s="83"/>
      <c r="M6" s="83"/>
      <c r="N6" s="83"/>
      <c r="O6" s="84"/>
    </row>
    <row r="7" spans="1:18" ht="17.25" x14ac:dyDescent="0.15">
      <c r="A7" s="123"/>
      <c r="B7" s="124"/>
      <c r="C7" s="125"/>
      <c r="D7" s="125"/>
      <c r="E7" s="125"/>
      <c r="F7" s="125"/>
      <c r="G7" s="126"/>
      <c r="H7" s="17"/>
      <c r="I7" s="17"/>
      <c r="K7" s="82"/>
      <c r="L7" s="83"/>
      <c r="M7" s="83"/>
      <c r="N7" s="83"/>
      <c r="O7" s="84"/>
    </row>
    <row r="8" spans="1:18" ht="17.25" x14ac:dyDescent="0.15">
      <c r="A8" s="87"/>
      <c r="B8" s="88"/>
      <c r="C8" s="89"/>
      <c r="D8" s="89"/>
      <c r="E8" s="89"/>
      <c r="F8" s="89"/>
      <c r="G8" s="90"/>
      <c r="H8" s="17"/>
      <c r="I8" s="17"/>
      <c r="K8" s="82"/>
      <c r="L8" s="83"/>
      <c r="M8" s="83"/>
      <c r="N8" s="83"/>
      <c r="O8" s="84"/>
    </row>
    <row r="9" spans="1:18" ht="14.25" thickBot="1" x14ac:dyDescent="0.2">
      <c r="A9" s="7"/>
    </row>
    <row r="10" spans="1:18" x14ac:dyDescent="0.15">
      <c r="A10" s="109" t="s">
        <v>18</v>
      </c>
      <c r="B10" s="110"/>
      <c r="C10" s="110"/>
      <c r="D10" s="110"/>
      <c r="E10" s="110"/>
      <c r="F10" s="110"/>
      <c r="G10" s="110"/>
      <c r="H10" s="110"/>
      <c r="I10" s="111"/>
      <c r="J10" s="112" t="s">
        <v>19</v>
      </c>
      <c r="K10" s="113"/>
      <c r="L10" s="113"/>
      <c r="M10" s="113"/>
      <c r="N10" s="113"/>
      <c r="O10" s="113"/>
      <c r="P10" s="113"/>
      <c r="Q10" s="113"/>
      <c r="R10" s="114"/>
    </row>
    <row r="11" spans="1:18" x14ac:dyDescent="0.15">
      <c r="A11" s="19" t="s">
        <v>3</v>
      </c>
      <c r="B11" s="14" t="s">
        <v>4</v>
      </c>
      <c r="C11" s="14" t="s">
        <v>17</v>
      </c>
      <c r="D11" s="14" t="s">
        <v>14</v>
      </c>
      <c r="E11" s="14" t="s">
        <v>16</v>
      </c>
      <c r="F11" s="14" t="s">
        <v>196</v>
      </c>
      <c r="G11" s="23" t="s">
        <v>5</v>
      </c>
      <c r="H11" s="60" t="s">
        <v>27</v>
      </c>
      <c r="I11" s="31" t="s">
        <v>28</v>
      </c>
      <c r="J11" s="26" t="s">
        <v>3</v>
      </c>
      <c r="K11" s="13" t="s">
        <v>4</v>
      </c>
      <c r="L11" s="13" t="s">
        <v>17</v>
      </c>
      <c r="M11" s="13" t="s">
        <v>14</v>
      </c>
      <c r="N11" s="13" t="s">
        <v>16</v>
      </c>
      <c r="O11" s="14" t="s">
        <v>196</v>
      </c>
      <c r="P11" s="27" t="s">
        <v>5</v>
      </c>
      <c r="Q11" s="81" t="s">
        <v>27</v>
      </c>
      <c r="R11" s="28" t="s">
        <v>28</v>
      </c>
    </row>
    <row r="12" spans="1:18" x14ac:dyDescent="0.15">
      <c r="A12" s="21" t="s">
        <v>186</v>
      </c>
      <c r="B12" s="22"/>
      <c r="C12" s="22"/>
      <c r="D12" s="22"/>
      <c r="E12" s="22"/>
      <c r="F12" s="22"/>
      <c r="G12" s="65"/>
      <c r="H12" s="22"/>
      <c r="I12" s="32"/>
      <c r="J12" s="25" t="s">
        <v>186</v>
      </c>
      <c r="K12" s="15"/>
      <c r="L12" s="15"/>
      <c r="M12" s="15"/>
      <c r="N12" s="15"/>
      <c r="O12" s="15"/>
      <c r="P12" s="34"/>
      <c r="Q12" s="15"/>
      <c r="R12" s="29"/>
    </row>
    <row r="13" spans="1:18" x14ac:dyDescent="0.15">
      <c r="A13" s="21" t="s">
        <v>185</v>
      </c>
      <c r="B13" s="15"/>
      <c r="C13" s="15"/>
      <c r="D13" s="15"/>
      <c r="E13" s="15"/>
      <c r="F13" s="15"/>
      <c r="G13" s="34"/>
      <c r="H13" s="15"/>
      <c r="I13" s="33"/>
      <c r="J13" s="25" t="s">
        <v>185</v>
      </c>
      <c r="K13" s="15"/>
      <c r="L13" s="15"/>
      <c r="M13" s="15"/>
      <c r="N13" s="15"/>
      <c r="O13" s="15"/>
      <c r="P13" s="34"/>
      <c r="Q13" s="10"/>
      <c r="R13" s="30"/>
    </row>
    <row r="14" spans="1:18" x14ac:dyDescent="0.15">
      <c r="A14" s="21" t="s">
        <v>185</v>
      </c>
      <c r="B14" s="15"/>
      <c r="C14" s="15"/>
      <c r="D14" s="15"/>
      <c r="E14" s="15"/>
      <c r="F14" s="15"/>
      <c r="G14" s="34"/>
      <c r="H14" s="15"/>
      <c r="I14" s="33"/>
      <c r="J14" s="25" t="s">
        <v>185</v>
      </c>
      <c r="K14" s="15"/>
      <c r="L14" s="15"/>
      <c r="M14" s="15"/>
      <c r="N14" s="15"/>
      <c r="O14" s="15"/>
      <c r="P14" s="34"/>
      <c r="Q14" s="10"/>
      <c r="R14" s="30"/>
    </row>
    <row r="15" spans="1:18" x14ac:dyDescent="0.15">
      <c r="A15" s="21" t="s">
        <v>185</v>
      </c>
      <c r="B15" s="15"/>
      <c r="C15" s="15"/>
      <c r="D15" s="15"/>
      <c r="E15" s="15"/>
      <c r="F15" s="15"/>
      <c r="G15" s="34"/>
      <c r="H15" s="15"/>
      <c r="I15" s="33"/>
      <c r="J15" s="25" t="s">
        <v>185</v>
      </c>
      <c r="K15" s="15"/>
      <c r="L15" s="15"/>
      <c r="M15" s="15"/>
      <c r="N15" s="15"/>
      <c r="O15" s="15"/>
      <c r="P15" s="34"/>
      <c r="Q15" s="10"/>
      <c r="R15" s="30"/>
    </row>
    <row r="16" spans="1:18" x14ac:dyDescent="0.15">
      <c r="A16" s="21" t="s">
        <v>185</v>
      </c>
      <c r="B16" s="15"/>
      <c r="C16" s="15"/>
      <c r="D16" s="15"/>
      <c r="E16" s="15"/>
      <c r="F16" s="15"/>
      <c r="G16" s="34"/>
      <c r="H16" s="15"/>
      <c r="I16" s="33"/>
      <c r="J16" s="25" t="s">
        <v>185</v>
      </c>
      <c r="K16" s="15"/>
      <c r="L16" s="15"/>
      <c r="M16" s="15"/>
      <c r="N16" s="15"/>
      <c r="O16" s="15"/>
      <c r="P16" s="34"/>
      <c r="Q16" s="10"/>
      <c r="R16" s="30"/>
    </row>
    <row r="17" spans="1:18" x14ac:dyDescent="0.15">
      <c r="A17" s="21" t="s">
        <v>185</v>
      </c>
      <c r="B17" s="15"/>
      <c r="C17" s="15"/>
      <c r="D17" s="15"/>
      <c r="E17" s="15"/>
      <c r="F17" s="15"/>
      <c r="G17" s="34"/>
      <c r="H17" s="15"/>
      <c r="I17" s="33"/>
      <c r="J17" s="25" t="s">
        <v>185</v>
      </c>
      <c r="K17" s="15"/>
      <c r="L17" s="15"/>
      <c r="M17" s="15"/>
      <c r="N17" s="15"/>
      <c r="O17" s="15"/>
      <c r="P17" s="34"/>
      <c r="Q17" s="10"/>
      <c r="R17" s="30"/>
    </row>
    <row r="18" spans="1:18" x14ac:dyDescent="0.15">
      <c r="A18" s="21" t="s">
        <v>185</v>
      </c>
      <c r="B18" s="15"/>
      <c r="C18" s="15"/>
      <c r="D18" s="15"/>
      <c r="E18" s="15"/>
      <c r="F18" s="15"/>
      <c r="G18" s="34"/>
      <c r="H18" s="15"/>
      <c r="I18" s="33"/>
      <c r="J18" s="25" t="s">
        <v>185</v>
      </c>
      <c r="K18" s="15"/>
      <c r="L18" s="15"/>
      <c r="M18" s="15"/>
      <c r="N18" s="15"/>
      <c r="O18" s="15"/>
      <c r="P18" s="34"/>
      <c r="Q18" s="10"/>
      <c r="R18" s="30"/>
    </row>
    <row r="19" spans="1:18" x14ac:dyDescent="0.15">
      <c r="A19" s="21" t="s">
        <v>185</v>
      </c>
      <c r="B19" s="15"/>
      <c r="C19" s="15"/>
      <c r="D19" s="15"/>
      <c r="E19" s="15"/>
      <c r="F19" s="15"/>
      <c r="G19" s="34"/>
      <c r="H19" s="15"/>
      <c r="I19" s="33"/>
      <c r="J19" s="25" t="s">
        <v>185</v>
      </c>
      <c r="K19" s="15"/>
      <c r="L19" s="15"/>
      <c r="M19" s="15"/>
      <c r="N19" s="15"/>
      <c r="O19" s="15"/>
      <c r="P19" s="34"/>
      <c r="Q19" s="10"/>
      <c r="R19" s="30"/>
    </row>
    <row r="20" spans="1:18" x14ac:dyDescent="0.15">
      <c r="A20" s="21" t="s">
        <v>185</v>
      </c>
      <c r="B20" s="15"/>
      <c r="C20" s="15"/>
      <c r="D20" s="15"/>
      <c r="E20" s="15"/>
      <c r="F20" s="15"/>
      <c r="G20" s="34"/>
      <c r="H20" s="15"/>
      <c r="I20" s="33"/>
      <c r="J20" s="25" t="s">
        <v>185</v>
      </c>
      <c r="K20" s="15"/>
      <c r="L20" s="15"/>
      <c r="M20" s="15"/>
      <c r="N20" s="15"/>
      <c r="O20" s="15"/>
      <c r="P20" s="34"/>
      <c r="Q20" s="10"/>
      <c r="R20" s="30"/>
    </row>
    <row r="21" spans="1:18" ht="15" customHeight="1" x14ac:dyDescent="0.15">
      <c r="A21" s="59" t="s">
        <v>185</v>
      </c>
      <c r="B21" s="60"/>
      <c r="C21" s="60"/>
      <c r="D21" s="60"/>
      <c r="E21" s="60"/>
      <c r="F21" s="60"/>
      <c r="G21" s="80"/>
      <c r="H21" s="60"/>
      <c r="I21" s="31"/>
      <c r="J21" s="73" t="s">
        <v>185</v>
      </c>
      <c r="K21" s="60"/>
      <c r="L21" s="60"/>
      <c r="M21" s="60"/>
      <c r="N21" s="60"/>
      <c r="O21" s="60"/>
      <c r="P21" s="80"/>
      <c r="Q21" s="70"/>
      <c r="R21" s="74"/>
    </row>
    <row r="22" spans="1:18" ht="15" customHeight="1" x14ac:dyDescent="0.15">
      <c r="A22" s="58" t="s">
        <v>6</v>
      </c>
      <c r="B22" s="62"/>
      <c r="C22" s="62"/>
      <c r="D22" s="22"/>
      <c r="E22" s="22"/>
      <c r="F22" s="22"/>
      <c r="G22" s="65"/>
      <c r="H22" s="22"/>
      <c r="I22" s="32"/>
      <c r="J22" s="71" t="s">
        <v>7</v>
      </c>
      <c r="K22" s="62"/>
      <c r="L22" s="62"/>
      <c r="M22" s="22"/>
      <c r="N22" s="22"/>
      <c r="O22" s="22"/>
      <c r="P22" s="65"/>
      <c r="Q22" s="69"/>
      <c r="R22" s="72"/>
    </row>
    <row r="23" spans="1:18" ht="15" customHeight="1" x14ac:dyDescent="0.15">
      <c r="A23" s="20" t="s">
        <v>6</v>
      </c>
      <c r="B23" s="8"/>
      <c r="C23" s="8"/>
      <c r="D23" s="15"/>
      <c r="E23" s="15"/>
      <c r="F23" s="15"/>
      <c r="G23" s="34"/>
      <c r="H23" s="15"/>
      <c r="I23" s="33"/>
      <c r="J23" s="24" t="s">
        <v>7</v>
      </c>
      <c r="K23" s="8"/>
      <c r="L23" s="8"/>
      <c r="M23" s="15"/>
      <c r="N23" s="15"/>
      <c r="O23" s="15"/>
      <c r="P23" s="34"/>
      <c r="Q23" s="10"/>
      <c r="R23" s="30"/>
    </row>
    <row r="24" spans="1:18" ht="15" customHeight="1" x14ac:dyDescent="0.15">
      <c r="A24" s="20" t="s">
        <v>6</v>
      </c>
      <c r="B24" s="8"/>
      <c r="C24" s="8"/>
      <c r="D24" s="15"/>
      <c r="E24" s="15"/>
      <c r="F24" s="15"/>
      <c r="G24" s="34"/>
      <c r="H24" s="15"/>
      <c r="I24" s="33"/>
      <c r="J24" s="24" t="s">
        <v>7</v>
      </c>
      <c r="K24" s="8"/>
      <c r="L24" s="8"/>
      <c r="M24" s="15"/>
      <c r="N24" s="15"/>
      <c r="O24" s="15"/>
      <c r="P24" s="34"/>
      <c r="Q24" s="10"/>
      <c r="R24" s="30"/>
    </row>
    <row r="25" spans="1:18" ht="15" customHeight="1" x14ac:dyDescent="0.15">
      <c r="A25" s="20" t="s">
        <v>6</v>
      </c>
      <c r="B25" s="8"/>
      <c r="C25" s="8"/>
      <c r="D25" s="15"/>
      <c r="E25" s="15"/>
      <c r="F25" s="15"/>
      <c r="G25" s="34"/>
      <c r="H25" s="15"/>
      <c r="I25" s="33"/>
      <c r="J25" s="24" t="s">
        <v>7</v>
      </c>
      <c r="K25" s="8"/>
      <c r="L25" s="8"/>
      <c r="M25" s="15"/>
      <c r="N25" s="15"/>
      <c r="O25" s="15"/>
      <c r="P25" s="34"/>
      <c r="Q25" s="10"/>
      <c r="R25" s="30"/>
    </row>
    <row r="26" spans="1:18" ht="15" customHeight="1" x14ac:dyDescent="0.15">
      <c r="A26" s="63" t="s">
        <v>6</v>
      </c>
      <c r="B26" s="64"/>
      <c r="C26" s="64"/>
      <c r="D26" s="60"/>
      <c r="E26" s="60"/>
      <c r="F26" s="60"/>
      <c r="G26" s="80"/>
      <c r="H26" s="60"/>
      <c r="I26" s="31"/>
      <c r="J26" s="76" t="s">
        <v>7</v>
      </c>
      <c r="K26" s="64"/>
      <c r="L26" s="64"/>
      <c r="M26" s="60"/>
      <c r="N26" s="60"/>
      <c r="O26" s="60"/>
      <c r="P26" s="80"/>
      <c r="Q26" s="70"/>
      <c r="R26" s="74"/>
    </row>
    <row r="27" spans="1:18" ht="15" customHeight="1" x14ac:dyDescent="0.15">
      <c r="A27" s="61" t="s">
        <v>8</v>
      </c>
      <c r="B27" s="62"/>
      <c r="C27" s="62"/>
      <c r="D27" s="22"/>
      <c r="E27" s="22"/>
      <c r="F27" s="22"/>
      <c r="G27" s="65"/>
      <c r="H27" s="22"/>
      <c r="I27" s="32"/>
      <c r="J27" s="71" t="s">
        <v>7</v>
      </c>
      <c r="K27" s="62"/>
      <c r="L27" s="62"/>
      <c r="M27" s="22"/>
      <c r="N27" s="22"/>
      <c r="O27" s="22"/>
      <c r="P27" s="65"/>
      <c r="Q27" s="69"/>
      <c r="R27" s="72"/>
    </row>
    <row r="28" spans="1:18" ht="15" customHeight="1" x14ac:dyDescent="0.15">
      <c r="A28" s="21" t="s">
        <v>8</v>
      </c>
      <c r="B28" s="8"/>
      <c r="C28" s="8"/>
      <c r="D28" s="15"/>
      <c r="E28" s="15"/>
      <c r="F28" s="15"/>
      <c r="G28" s="34"/>
      <c r="H28" s="15"/>
      <c r="I28" s="33"/>
      <c r="J28" s="24" t="s">
        <v>7</v>
      </c>
      <c r="K28" s="8"/>
      <c r="L28" s="8"/>
      <c r="M28" s="15"/>
      <c r="N28" s="15"/>
      <c r="O28" s="15"/>
      <c r="P28" s="34"/>
      <c r="Q28" s="10"/>
      <c r="R28" s="30"/>
    </row>
    <row r="29" spans="1:18" ht="15" customHeight="1" x14ac:dyDescent="0.15">
      <c r="A29" s="21" t="s">
        <v>8</v>
      </c>
      <c r="B29" s="8"/>
      <c r="C29" s="8"/>
      <c r="D29" s="15"/>
      <c r="E29" s="15"/>
      <c r="F29" s="15"/>
      <c r="G29" s="34"/>
      <c r="H29" s="15"/>
      <c r="I29" s="33"/>
      <c r="J29" s="24" t="s">
        <v>7</v>
      </c>
      <c r="K29" s="8"/>
      <c r="L29" s="8"/>
      <c r="M29" s="15"/>
      <c r="N29" s="15"/>
      <c r="O29" s="15"/>
      <c r="P29" s="34"/>
      <c r="Q29" s="10"/>
      <c r="R29" s="30"/>
    </row>
    <row r="30" spans="1:18" ht="15" customHeight="1" x14ac:dyDescent="0.15">
      <c r="A30" s="21" t="s">
        <v>8</v>
      </c>
      <c r="B30" s="8"/>
      <c r="C30" s="8"/>
      <c r="D30" s="15"/>
      <c r="E30" s="15"/>
      <c r="F30" s="15"/>
      <c r="G30" s="34"/>
      <c r="H30" s="15"/>
      <c r="I30" s="33"/>
      <c r="J30" s="24" t="s">
        <v>7</v>
      </c>
      <c r="K30" s="8"/>
      <c r="L30" s="8"/>
      <c r="M30" s="15"/>
      <c r="N30" s="15"/>
      <c r="O30" s="15"/>
      <c r="P30" s="34"/>
      <c r="Q30" s="10"/>
      <c r="R30" s="30"/>
    </row>
    <row r="31" spans="1:18" ht="15" customHeight="1" x14ac:dyDescent="0.15">
      <c r="A31" s="21" t="s">
        <v>8</v>
      </c>
      <c r="B31" s="8"/>
      <c r="C31" s="8"/>
      <c r="D31" s="15"/>
      <c r="E31" s="15"/>
      <c r="F31" s="15"/>
      <c r="G31" s="34"/>
      <c r="H31" s="15"/>
      <c r="I31" s="33"/>
      <c r="J31" s="76" t="s">
        <v>7</v>
      </c>
      <c r="K31" s="64"/>
      <c r="L31" s="64"/>
      <c r="M31" s="60"/>
      <c r="N31" s="60"/>
      <c r="O31" s="60"/>
      <c r="P31" s="80"/>
      <c r="Q31" s="70"/>
      <c r="R31" s="74"/>
    </row>
    <row r="32" spans="1:18" ht="15" customHeight="1" x14ac:dyDescent="0.15">
      <c r="A32" s="21" t="s">
        <v>8</v>
      </c>
      <c r="B32" s="8"/>
      <c r="C32" s="8"/>
      <c r="D32" s="15"/>
      <c r="E32" s="15"/>
      <c r="F32" s="15"/>
      <c r="G32" s="34"/>
      <c r="H32" s="15"/>
      <c r="I32" s="33"/>
      <c r="J32" s="75" t="s">
        <v>9</v>
      </c>
      <c r="K32" s="62"/>
      <c r="L32" s="62"/>
      <c r="M32" s="22"/>
      <c r="N32" s="22"/>
      <c r="O32" s="22"/>
      <c r="P32" s="65"/>
      <c r="Q32" s="69"/>
      <c r="R32" s="72"/>
    </row>
    <row r="33" spans="1:18" ht="15" customHeight="1" x14ac:dyDescent="0.15">
      <c r="A33" s="21" t="s">
        <v>8</v>
      </c>
      <c r="B33" s="8"/>
      <c r="C33" s="8"/>
      <c r="D33" s="15"/>
      <c r="E33" s="15"/>
      <c r="F33" s="15"/>
      <c r="G33" s="34"/>
      <c r="H33" s="15"/>
      <c r="I33" s="33"/>
      <c r="J33" s="25" t="s">
        <v>182</v>
      </c>
      <c r="K33" s="8"/>
      <c r="L33" s="8"/>
      <c r="M33" s="15"/>
      <c r="N33" s="15"/>
      <c r="O33" s="15"/>
      <c r="P33" s="34"/>
      <c r="Q33" s="10"/>
      <c r="R33" s="30"/>
    </row>
    <row r="34" spans="1:18" ht="15" customHeight="1" x14ac:dyDescent="0.15">
      <c r="A34" s="21" t="s">
        <v>8</v>
      </c>
      <c r="B34" s="8"/>
      <c r="C34" s="8"/>
      <c r="D34" s="15"/>
      <c r="E34" s="15"/>
      <c r="F34" s="15"/>
      <c r="G34" s="34"/>
      <c r="H34" s="15"/>
      <c r="I34" s="33"/>
      <c r="J34" s="25" t="s">
        <v>182</v>
      </c>
      <c r="K34" s="8"/>
      <c r="L34" s="8"/>
      <c r="M34" s="15"/>
      <c r="N34" s="15"/>
      <c r="O34" s="15"/>
      <c r="P34" s="34"/>
      <c r="Q34" s="10"/>
      <c r="R34" s="30"/>
    </row>
    <row r="35" spans="1:18" ht="15" customHeight="1" x14ac:dyDescent="0.15">
      <c r="A35" s="21" t="s">
        <v>8</v>
      </c>
      <c r="B35" s="8"/>
      <c r="C35" s="8"/>
      <c r="D35" s="15"/>
      <c r="E35" s="15"/>
      <c r="F35" s="15"/>
      <c r="G35" s="34"/>
      <c r="H35" s="15"/>
      <c r="I35" s="33"/>
      <c r="J35" s="25" t="s">
        <v>182</v>
      </c>
      <c r="K35" s="8"/>
      <c r="L35" s="8"/>
      <c r="M35" s="15"/>
      <c r="N35" s="15"/>
      <c r="O35" s="15"/>
      <c r="P35" s="34"/>
      <c r="Q35" s="10"/>
      <c r="R35" s="30"/>
    </row>
    <row r="36" spans="1:18" ht="15" customHeight="1" x14ac:dyDescent="0.15">
      <c r="A36" s="59" t="s">
        <v>8</v>
      </c>
      <c r="B36" s="64"/>
      <c r="C36" s="64"/>
      <c r="D36" s="60"/>
      <c r="E36" s="60"/>
      <c r="F36" s="60"/>
      <c r="G36" s="80"/>
      <c r="H36" s="60"/>
      <c r="I36" s="31"/>
      <c r="J36" s="25" t="s">
        <v>182</v>
      </c>
      <c r="K36" s="8"/>
      <c r="L36" s="8"/>
      <c r="M36" s="15"/>
      <c r="N36" s="15"/>
      <c r="O36" s="15"/>
      <c r="P36" s="34"/>
      <c r="Q36" s="10"/>
      <c r="R36" s="30"/>
    </row>
    <row r="37" spans="1:18" ht="15" customHeight="1" x14ac:dyDescent="0.15">
      <c r="A37" s="58" t="s">
        <v>9</v>
      </c>
      <c r="B37" s="62"/>
      <c r="C37" s="62"/>
      <c r="D37" s="22"/>
      <c r="E37" s="22"/>
      <c r="F37" s="22"/>
      <c r="G37" s="65"/>
      <c r="H37" s="22"/>
      <c r="I37" s="32"/>
      <c r="J37" s="25" t="s">
        <v>182</v>
      </c>
      <c r="K37" s="8"/>
      <c r="L37" s="8"/>
      <c r="M37" s="15"/>
      <c r="N37" s="15"/>
      <c r="O37" s="15"/>
      <c r="P37" s="34"/>
      <c r="Q37" s="10"/>
      <c r="R37" s="30"/>
    </row>
    <row r="38" spans="1:18" ht="15" customHeight="1" x14ac:dyDescent="0.15">
      <c r="A38" s="20" t="s">
        <v>9</v>
      </c>
      <c r="B38" s="8"/>
      <c r="C38" s="8"/>
      <c r="D38" s="15"/>
      <c r="E38" s="15"/>
      <c r="F38" s="15"/>
      <c r="G38" s="34"/>
      <c r="H38" s="15"/>
      <c r="I38" s="33"/>
      <c r="J38" s="25" t="s">
        <v>182</v>
      </c>
      <c r="K38" s="8"/>
      <c r="L38" s="8"/>
      <c r="M38" s="15"/>
      <c r="N38" s="15"/>
      <c r="O38" s="15"/>
      <c r="P38" s="34"/>
      <c r="Q38" s="10"/>
      <c r="R38" s="30"/>
    </row>
    <row r="39" spans="1:18" ht="15" customHeight="1" x14ac:dyDescent="0.15">
      <c r="A39" s="20" t="s">
        <v>9</v>
      </c>
      <c r="B39" s="8"/>
      <c r="C39" s="10"/>
      <c r="D39" s="15"/>
      <c r="E39" s="15"/>
      <c r="F39" s="15"/>
      <c r="G39" s="34"/>
      <c r="H39" s="15"/>
      <c r="I39" s="33"/>
      <c r="J39" s="25" t="s">
        <v>182</v>
      </c>
      <c r="K39" s="8"/>
      <c r="L39" s="8"/>
      <c r="M39" s="15"/>
      <c r="N39" s="15"/>
      <c r="O39" s="15"/>
      <c r="P39" s="34"/>
      <c r="Q39" s="10"/>
      <c r="R39" s="30"/>
    </row>
    <row r="40" spans="1:18" ht="15" customHeight="1" x14ac:dyDescent="0.15">
      <c r="A40" s="20" t="s">
        <v>9</v>
      </c>
      <c r="B40" s="8"/>
      <c r="C40" s="8"/>
      <c r="D40" s="15"/>
      <c r="E40" s="15"/>
      <c r="F40" s="15"/>
      <c r="G40" s="34"/>
      <c r="H40" s="15"/>
      <c r="I40" s="33"/>
      <c r="J40" s="25" t="s">
        <v>182</v>
      </c>
      <c r="K40" s="8"/>
      <c r="L40" s="8"/>
      <c r="M40" s="15"/>
      <c r="N40" s="15"/>
      <c r="O40" s="15"/>
      <c r="P40" s="34"/>
      <c r="Q40" s="10"/>
      <c r="R40" s="30"/>
    </row>
    <row r="41" spans="1:18" ht="15" customHeight="1" x14ac:dyDescent="0.15">
      <c r="A41" s="20" t="s">
        <v>9</v>
      </c>
      <c r="B41" s="8"/>
      <c r="C41" s="8"/>
      <c r="D41" s="15"/>
      <c r="E41" s="15"/>
      <c r="F41" s="15"/>
      <c r="G41" s="34"/>
      <c r="H41" s="15"/>
      <c r="I41" s="33"/>
      <c r="J41" s="73" t="s">
        <v>182</v>
      </c>
      <c r="K41" s="64"/>
      <c r="L41" s="64"/>
      <c r="M41" s="60"/>
      <c r="N41" s="60"/>
      <c r="O41" s="60"/>
      <c r="P41" s="80"/>
      <c r="Q41" s="70"/>
      <c r="R41" s="74"/>
    </row>
    <row r="42" spans="1:18" ht="15" customHeight="1" x14ac:dyDescent="0.15">
      <c r="A42" s="20" t="s">
        <v>9</v>
      </c>
      <c r="B42" s="8"/>
      <c r="C42" s="8"/>
      <c r="D42" s="15"/>
      <c r="E42" s="15"/>
      <c r="F42" s="15"/>
      <c r="G42" s="34"/>
      <c r="H42" s="15"/>
      <c r="I42" s="33"/>
      <c r="J42" s="71" t="s">
        <v>10</v>
      </c>
      <c r="K42" s="62"/>
      <c r="L42" s="62"/>
      <c r="M42" s="22"/>
      <c r="N42" s="22"/>
      <c r="O42" s="22"/>
      <c r="P42" s="65"/>
      <c r="Q42" s="69"/>
      <c r="R42" s="72"/>
    </row>
    <row r="43" spans="1:18" ht="15" customHeight="1" x14ac:dyDescent="0.15">
      <c r="A43" s="20" t="s">
        <v>9</v>
      </c>
      <c r="B43" s="8"/>
      <c r="C43" s="8"/>
      <c r="D43" s="15"/>
      <c r="E43" s="15"/>
      <c r="F43" s="15"/>
      <c r="G43" s="34"/>
      <c r="H43" s="15"/>
      <c r="I43" s="33"/>
      <c r="J43" s="24" t="s">
        <v>10</v>
      </c>
      <c r="K43" s="8"/>
      <c r="L43" s="8"/>
      <c r="M43" s="15"/>
      <c r="N43" s="15"/>
      <c r="O43" s="15"/>
      <c r="P43" s="34"/>
      <c r="Q43" s="10"/>
      <c r="R43" s="30"/>
    </row>
    <row r="44" spans="1:18" ht="15" customHeight="1" x14ac:dyDescent="0.15">
      <c r="A44" s="20" t="s">
        <v>9</v>
      </c>
      <c r="B44" s="8"/>
      <c r="C44" s="8"/>
      <c r="D44" s="15"/>
      <c r="E44" s="15"/>
      <c r="F44" s="15"/>
      <c r="G44" s="34"/>
      <c r="H44" s="15"/>
      <c r="I44" s="33"/>
      <c r="J44" s="24" t="s">
        <v>10</v>
      </c>
      <c r="K44" s="8"/>
      <c r="L44" s="8"/>
      <c r="M44" s="15"/>
      <c r="N44" s="15"/>
      <c r="O44" s="15"/>
      <c r="P44" s="34"/>
      <c r="Q44" s="10"/>
      <c r="R44" s="30"/>
    </row>
    <row r="45" spans="1:18" ht="15" customHeight="1" x14ac:dyDescent="0.15">
      <c r="A45" s="20" t="s">
        <v>9</v>
      </c>
      <c r="B45" s="8"/>
      <c r="C45" s="8"/>
      <c r="D45" s="15"/>
      <c r="E45" s="15"/>
      <c r="F45" s="15"/>
      <c r="G45" s="34"/>
      <c r="H45" s="15"/>
      <c r="I45" s="33"/>
      <c r="J45" s="24" t="s">
        <v>10</v>
      </c>
      <c r="K45" s="8"/>
      <c r="L45" s="8"/>
      <c r="M45" s="15"/>
      <c r="N45" s="15"/>
      <c r="O45" s="15"/>
      <c r="P45" s="34"/>
      <c r="Q45" s="10"/>
      <c r="R45" s="30"/>
    </row>
    <row r="46" spans="1:18" ht="15" customHeight="1" x14ac:dyDescent="0.15">
      <c r="A46" s="63" t="s">
        <v>9</v>
      </c>
      <c r="B46" s="64"/>
      <c r="C46" s="64"/>
      <c r="D46" s="60"/>
      <c r="E46" s="60"/>
      <c r="F46" s="60"/>
      <c r="G46" s="80"/>
      <c r="H46" s="60"/>
      <c r="I46" s="31"/>
      <c r="J46" s="24" t="s">
        <v>10</v>
      </c>
      <c r="K46" s="8"/>
      <c r="L46" s="8"/>
      <c r="M46" s="15"/>
      <c r="N46" s="15"/>
      <c r="O46" s="15"/>
      <c r="P46" s="34"/>
      <c r="Q46" s="10"/>
      <c r="R46" s="30"/>
    </row>
    <row r="47" spans="1:18" ht="15" customHeight="1" x14ac:dyDescent="0.15">
      <c r="A47" s="61" t="s">
        <v>10</v>
      </c>
      <c r="B47" s="62"/>
      <c r="C47" s="62"/>
      <c r="D47" s="22"/>
      <c r="E47" s="22"/>
      <c r="F47" s="22"/>
      <c r="G47" s="65"/>
      <c r="H47" s="22"/>
      <c r="I47" s="65"/>
      <c r="J47" s="76" t="s">
        <v>10</v>
      </c>
      <c r="K47" s="64"/>
      <c r="L47" s="64"/>
      <c r="M47" s="60"/>
      <c r="N47" s="60"/>
      <c r="O47" s="60"/>
      <c r="P47" s="80"/>
      <c r="Q47" s="70"/>
      <c r="R47" s="74"/>
    </row>
    <row r="48" spans="1:18" ht="15" customHeight="1" x14ac:dyDescent="0.15">
      <c r="A48" s="21" t="s">
        <v>10</v>
      </c>
      <c r="B48" s="8"/>
      <c r="C48" s="8"/>
      <c r="D48" s="15"/>
      <c r="E48" s="15"/>
      <c r="F48" s="15"/>
      <c r="G48" s="34"/>
      <c r="H48" s="15"/>
      <c r="I48" s="34"/>
      <c r="J48" s="75" t="s">
        <v>11</v>
      </c>
      <c r="K48" s="62"/>
      <c r="L48" s="62"/>
      <c r="M48" s="22"/>
      <c r="N48" s="22"/>
      <c r="O48" s="22"/>
      <c r="P48" s="65"/>
      <c r="Q48" s="69"/>
      <c r="R48" s="72"/>
    </row>
    <row r="49" spans="1:18" ht="15" customHeight="1" x14ac:dyDescent="0.15">
      <c r="A49" s="21" t="s">
        <v>10</v>
      </c>
      <c r="B49" s="8"/>
      <c r="C49" s="8"/>
      <c r="D49" s="15"/>
      <c r="E49" s="15"/>
      <c r="F49" s="15"/>
      <c r="G49" s="34"/>
      <c r="H49" s="15"/>
      <c r="I49" s="34"/>
      <c r="J49" s="25" t="s">
        <v>11</v>
      </c>
      <c r="K49" s="8"/>
      <c r="L49" s="8"/>
      <c r="M49" s="15"/>
      <c r="N49" s="15"/>
      <c r="O49" s="15"/>
      <c r="P49" s="34"/>
      <c r="Q49" s="10"/>
      <c r="R49" s="30"/>
    </row>
    <row r="50" spans="1:18" ht="15" customHeight="1" x14ac:dyDescent="0.15">
      <c r="A50" s="21" t="s">
        <v>10</v>
      </c>
      <c r="B50" s="8"/>
      <c r="C50" s="8"/>
      <c r="D50" s="15"/>
      <c r="E50" s="15"/>
      <c r="F50" s="15"/>
      <c r="G50" s="34"/>
      <c r="H50" s="15"/>
      <c r="I50" s="34"/>
      <c r="J50" s="73" t="s">
        <v>11</v>
      </c>
      <c r="K50" s="64"/>
      <c r="L50" s="64"/>
      <c r="M50" s="60"/>
      <c r="N50" s="60"/>
      <c r="O50" s="60"/>
      <c r="P50" s="80"/>
      <c r="Q50" s="70"/>
      <c r="R50" s="74"/>
    </row>
    <row r="51" spans="1:18" ht="15" customHeight="1" x14ac:dyDescent="0.15">
      <c r="A51" s="21" t="s">
        <v>10</v>
      </c>
      <c r="B51" s="8"/>
      <c r="C51" s="10"/>
      <c r="D51" s="15"/>
      <c r="E51" s="15"/>
      <c r="F51" s="15"/>
      <c r="G51" s="34"/>
      <c r="H51" s="15"/>
      <c r="I51" s="34"/>
      <c r="J51" s="71" t="s">
        <v>12</v>
      </c>
      <c r="K51" s="62"/>
      <c r="L51" s="62"/>
      <c r="M51" s="22"/>
      <c r="N51" s="22"/>
      <c r="O51" s="22"/>
      <c r="P51" s="65"/>
      <c r="Q51" s="69"/>
      <c r="R51" s="72"/>
    </row>
    <row r="52" spans="1:18" ht="15" customHeight="1" x14ac:dyDescent="0.15">
      <c r="A52" s="59" t="s">
        <v>10</v>
      </c>
      <c r="B52" s="64"/>
      <c r="C52" s="64"/>
      <c r="D52" s="60"/>
      <c r="E52" s="60"/>
      <c r="F52" s="60"/>
      <c r="G52" s="80"/>
      <c r="H52" s="60"/>
      <c r="I52" s="31"/>
      <c r="J52" s="24" t="s">
        <v>12</v>
      </c>
      <c r="K52" s="8"/>
      <c r="L52" s="8"/>
      <c r="M52" s="15"/>
      <c r="N52" s="15"/>
      <c r="O52" s="15"/>
      <c r="P52" s="34"/>
      <c r="Q52" s="10"/>
      <c r="R52" s="30"/>
    </row>
    <row r="53" spans="1:18" ht="15" customHeight="1" x14ac:dyDescent="0.15">
      <c r="A53" s="58" t="s">
        <v>11</v>
      </c>
      <c r="B53" s="62"/>
      <c r="C53" s="62"/>
      <c r="D53" s="22"/>
      <c r="E53" s="22"/>
      <c r="F53" s="22"/>
      <c r="G53" s="65"/>
      <c r="H53" s="22"/>
      <c r="I53" s="65"/>
      <c r="J53" s="76" t="s">
        <v>12</v>
      </c>
      <c r="K53" s="64"/>
      <c r="L53" s="64"/>
      <c r="M53" s="60"/>
      <c r="N53" s="60"/>
      <c r="O53" s="60"/>
      <c r="P53" s="80"/>
      <c r="Q53" s="70"/>
      <c r="R53" s="74"/>
    </row>
    <row r="54" spans="1:18" ht="15" customHeight="1" x14ac:dyDescent="0.15">
      <c r="A54" s="20" t="s">
        <v>11</v>
      </c>
      <c r="B54" s="8"/>
      <c r="C54" s="8"/>
      <c r="D54" s="15"/>
      <c r="E54" s="15"/>
      <c r="F54" s="15"/>
      <c r="G54" s="34"/>
      <c r="H54" s="15"/>
      <c r="I54" s="34"/>
      <c r="J54" s="75" t="s">
        <v>13</v>
      </c>
      <c r="K54" s="62"/>
      <c r="L54" s="62"/>
      <c r="M54" s="22"/>
      <c r="N54" s="22"/>
      <c r="O54" s="22"/>
      <c r="P54" s="65"/>
      <c r="Q54" s="69"/>
      <c r="R54" s="72"/>
    </row>
    <row r="55" spans="1:18" ht="15" customHeight="1" x14ac:dyDescent="0.15">
      <c r="A55" s="63" t="s">
        <v>11</v>
      </c>
      <c r="B55" s="64"/>
      <c r="C55" s="64"/>
      <c r="D55" s="60"/>
      <c r="E55" s="60"/>
      <c r="F55" s="60"/>
      <c r="G55" s="80"/>
      <c r="H55" s="60"/>
      <c r="I55" s="31"/>
      <c r="J55" s="25" t="s">
        <v>13</v>
      </c>
      <c r="K55" s="8"/>
      <c r="L55" s="8"/>
      <c r="M55" s="15"/>
      <c r="N55" s="15"/>
      <c r="O55" s="15"/>
      <c r="P55" s="34"/>
      <c r="Q55" s="10"/>
      <c r="R55" s="30"/>
    </row>
    <row r="56" spans="1:18" ht="15" customHeight="1" x14ac:dyDescent="0.15">
      <c r="A56" s="61" t="s">
        <v>12</v>
      </c>
      <c r="B56" s="62"/>
      <c r="C56" s="62"/>
      <c r="D56" s="22"/>
      <c r="E56" s="22"/>
      <c r="F56" s="22"/>
      <c r="G56" s="65"/>
      <c r="H56" s="22"/>
      <c r="I56" s="65"/>
      <c r="J56" s="73" t="s">
        <v>13</v>
      </c>
      <c r="K56" s="64"/>
      <c r="L56" s="64"/>
      <c r="M56" s="60"/>
      <c r="N56" s="60"/>
      <c r="O56" s="60"/>
      <c r="P56" s="80"/>
      <c r="Q56" s="70"/>
      <c r="R56" s="74"/>
    </row>
    <row r="57" spans="1:18" ht="15" customHeight="1" x14ac:dyDescent="0.15">
      <c r="A57" s="21" t="s">
        <v>12</v>
      </c>
      <c r="B57" s="8"/>
      <c r="C57" s="8"/>
      <c r="D57" s="15"/>
      <c r="E57" s="15"/>
      <c r="F57" s="15"/>
      <c r="G57" s="34"/>
      <c r="H57" s="15"/>
      <c r="I57" s="34"/>
      <c r="J57" s="77"/>
      <c r="K57" s="62"/>
      <c r="L57" s="69"/>
      <c r="M57" s="22"/>
      <c r="N57" s="22"/>
      <c r="O57" s="22"/>
      <c r="P57" s="22"/>
      <c r="Q57" s="22"/>
      <c r="R57" s="66"/>
    </row>
    <row r="58" spans="1:18" ht="15" customHeight="1" x14ac:dyDescent="0.15">
      <c r="A58" s="59" t="s">
        <v>12</v>
      </c>
      <c r="B58" s="64"/>
      <c r="C58" s="64"/>
      <c r="D58" s="60"/>
      <c r="E58" s="60"/>
      <c r="F58" s="60"/>
      <c r="G58" s="80"/>
      <c r="H58" s="60"/>
      <c r="I58" s="67"/>
      <c r="J58" s="56"/>
      <c r="K58" s="8"/>
      <c r="L58" s="10"/>
      <c r="M58" s="15"/>
      <c r="N58" s="15"/>
      <c r="O58" s="15"/>
      <c r="P58" s="15"/>
      <c r="Q58" s="15"/>
      <c r="R58" s="29"/>
    </row>
    <row r="59" spans="1:18" ht="15" customHeight="1" x14ac:dyDescent="0.15">
      <c r="A59" s="58" t="s">
        <v>13</v>
      </c>
      <c r="B59" s="62"/>
      <c r="C59" s="62"/>
      <c r="D59" s="22"/>
      <c r="E59" s="22"/>
      <c r="F59" s="22"/>
      <c r="G59" s="22"/>
      <c r="H59" s="22"/>
      <c r="I59" s="66"/>
      <c r="J59" s="56"/>
      <c r="K59" s="8"/>
      <c r="L59" s="10"/>
      <c r="M59" s="15"/>
      <c r="N59" s="15"/>
      <c r="O59" s="15"/>
      <c r="P59" s="15"/>
      <c r="Q59" s="15"/>
      <c r="R59" s="29"/>
    </row>
    <row r="60" spans="1:18" ht="15" customHeight="1" x14ac:dyDescent="0.15">
      <c r="A60" s="20" t="s">
        <v>13</v>
      </c>
      <c r="B60" s="8"/>
      <c r="C60" s="8"/>
      <c r="D60" s="15"/>
      <c r="E60" s="15"/>
      <c r="F60" s="15"/>
      <c r="G60" s="15"/>
      <c r="H60" s="15"/>
      <c r="I60" s="29"/>
      <c r="J60" s="56"/>
      <c r="K60" s="8"/>
      <c r="L60" s="10"/>
      <c r="M60" s="15"/>
      <c r="N60" s="15"/>
      <c r="O60" s="15"/>
      <c r="P60" s="15"/>
      <c r="Q60" s="15"/>
      <c r="R60" s="29"/>
    </row>
    <row r="61" spans="1:18" ht="15" customHeight="1" x14ac:dyDescent="0.15">
      <c r="A61" s="63" t="s">
        <v>13</v>
      </c>
      <c r="B61" s="64"/>
      <c r="C61" s="70"/>
      <c r="D61" s="60"/>
      <c r="E61" s="60"/>
      <c r="F61" s="60"/>
      <c r="G61" s="60"/>
      <c r="H61" s="60"/>
      <c r="I61" s="67"/>
      <c r="J61" s="56"/>
      <c r="K61" s="8"/>
      <c r="L61" s="10"/>
      <c r="M61" s="15"/>
      <c r="N61" s="15"/>
      <c r="O61" s="15"/>
      <c r="P61" s="15"/>
      <c r="Q61" s="15"/>
      <c r="R61" s="29"/>
    </row>
    <row r="62" spans="1:18" ht="15" customHeight="1" x14ac:dyDescent="0.15">
      <c r="A62" s="68"/>
      <c r="B62" s="62"/>
      <c r="C62" s="69"/>
      <c r="D62" s="22"/>
      <c r="E62" s="22"/>
      <c r="F62" s="22"/>
      <c r="G62" s="22"/>
      <c r="H62" s="22"/>
      <c r="I62" s="66"/>
      <c r="J62" s="56"/>
      <c r="K62" s="8"/>
      <c r="L62" s="10"/>
      <c r="M62" s="15"/>
      <c r="N62" s="15"/>
      <c r="O62" s="15"/>
      <c r="P62" s="15"/>
      <c r="Q62" s="15"/>
      <c r="R62" s="29"/>
    </row>
    <row r="63" spans="1:18" ht="15" customHeight="1" x14ac:dyDescent="0.15">
      <c r="A63" s="54"/>
      <c r="B63" s="8"/>
      <c r="C63" s="10"/>
      <c r="D63" s="15"/>
      <c r="E63" s="15"/>
      <c r="F63" s="15"/>
      <c r="G63" s="15"/>
      <c r="H63" s="15"/>
      <c r="I63" s="29"/>
      <c r="J63" s="56"/>
      <c r="K63" s="8"/>
      <c r="L63" s="10"/>
      <c r="M63" s="15"/>
      <c r="N63" s="15"/>
      <c r="O63" s="15"/>
      <c r="P63" s="15"/>
      <c r="Q63" s="15"/>
      <c r="R63" s="29"/>
    </row>
    <row r="64" spans="1:18" ht="15" customHeight="1" x14ac:dyDescent="0.15">
      <c r="A64" s="54"/>
      <c r="B64" s="8"/>
      <c r="C64" s="10"/>
      <c r="D64" s="15"/>
      <c r="E64" s="15"/>
      <c r="F64" s="15"/>
      <c r="G64" s="15"/>
      <c r="H64" s="15"/>
      <c r="I64" s="29"/>
      <c r="J64" s="56"/>
      <c r="K64" s="8"/>
      <c r="L64" s="10"/>
      <c r="M64" s="15"/>
      <c r="N64" s="15"/>
      <c r="O64" s="15"/>
      <c r="P64" s="15"/>
      <c r="Q64" s="15"/>
      <c r="R64" s="29"/>
    </row>
    <row r="65" spans="1:18" ht="15" customHeight="1" x14ac:dyDescent="0.15">
      <c r="A65" s="54"/>
      <c r="B65" s="8"/>
      <c r="C65" s="10"/>
      <c r="D65" s="15"/>
      <c r="E65" s="15"/>
      <c r="F65" s="15"/>
      <c r="G65" s="15"/>
      <c r="H65" s="15"/>
      <c r="I65" s="29"/>
      <c r="J65" s="56"/>
      <c r="K65" s="8"/>
      <c r="L65" s="10"/>
      <c r="M65" s="15"/>
      <c r="N65" s="15"/>
      <c r="O65" s="15"/>
      <c r="P65" s="15"/>
      <c r="Q65" s="15"/>
      <c r="R65" s="29"/>
    </row>
    <row r="66" spans="1:18" ht="15" customHeight="1" thickBot="1" x14ac:dyDescent="0.2">
      <c r="A66" s="54"/>
      <c r="B66" s="8"/>
      <c r="C66" s="10"/>
      <c r="D66" s="15"/>
      <c r="E66" s="15"/>
      <c r="F66" s="15"/>
      <c r="G66" s="15"/>
      <c r="H66" s="15"/>
      <c r="I66" s="29"/>
      <c r="J66" s="57"/>
      <c r="K66" s="18"/>
      <c r="L66" s="51"/>
      <c r="M66" s="53"/>
      <c r="N66" s="53"/>
      <c r="O66" s="53"/>
      <c r="P66" s="53"/>
      <c r="Q66" s="53"/>
      <c r="R66" s="52"/>
    </row>
    <row r="67" spans="1:18" ht="15" customHeight="1" x14ac:dyDescent="0.15">
      <c r="A67" s="54"/>
      <c r="B67" s="8"/>
      <c r="C67" s="10"/>
      <c r="D67" s="15"/>
      <c r="E67" s="15"/>
      <c r="F67" s="15"/>
      <c r="G67" s="15"/>
      <c r="H67" s="15"/>
      <c r="I67" s="29"/>
      <c r="J67" s="93" t="s">
        <v>41</v>
      </c>
      <c r="K67" s="94"/>
      <c r="L67" s="94"/>
      <c r="M67" s="94"/>
      <c r="N67" s="94"/>
      <c r="O67" s="94"/>
      <c r="P67" s="94"/>
      <c r="Q67" s="94"/>
      <c r="R67" s="94"/>
    </row>
    <row r="68" spans="1:18" ht="15" customHeight="1" x14ac:dyDescent="0.15">
      <c r="A68" s="54"/>
      <c r="B68" s="8"/>
      <c r="C68" s="10"/>
      <c r="D68" s="15"/>
      <c r="E68" s="15"/>
      <c r="F68" s="15"/>
      <c r="G68" s="15"/>
      <c r="H68" s="15"/>
      <c r="I68" s="29"/>
      <c r="J68" s="95"/>
      <c r="K68" s="96"/>
      <c r="L68" s="96"/>
      <c r="M68" s="96"/>
      <c r="N68" s="96"/>
      <c r="O68" s="96"/>
      <c r="P68" s="96"/>
      <c r="Q68" s="96"/>
      <c r="R68" s="96"/>
    </row>
    <row r="69" spans="1:18" ht="15" customHeight="1" x14ac:dyDescent="0.15">
      <c r="A69" s="54"/>
      <c r="B69" s="8"/>
      <c r="C69" s="10"/>
      <c r="D69" s="15"/>
      <c r="E69" s="15"/>
      <c r="F69" s="15"/>
      <c r="G69" s="15"/>
      <c r="H69" s="15"/>
      <c r="I69" s="29"/>
    </row>
    <row r="70" spans="1:18" ht="15" customHeight="1" x14ac:dyDescent="0.15">
      <c r="A70" s="54"/>
      <c r="B70" s="8"/>
      <c r="C70" s="10"/>
      <c r="D70" s="15"/>
      <c r="E70" s="15"/>
      <c r="F70" s="15"/>
      <c r="G70" s="15"/>
      <c r="H70" s="15"/>
      <c r="I70" s="29"/>
    </row>
    <row r="71" spans="1:18" ht="15" customHeight="1" thickBot="1" x14ac:dyDescent="0.2">
      <c r="A71" s="55"/>
      <c r="B71" s="18"/>
      <c r="C71" s="51"/>
      <c r="D71" s="53"/>
      <c r="E71" s="53"/>
      <c r="F71" s="53"/>
      <c r="G71" s="53"/>
      <c r="H71" s="53"/>
      <c r="I71" s="52"/>
    </row>
    <row r="72" spans="1:18" ht="15" customHeight="1" x14ac:dyDescent="0.15">
      <c r="A72" s="91" t="s">
        <v>195</v>
      </c>
      <c r="B72" s="91"/>
      <c r="C72" s="91"/>
      <c r="D72" s="91"/>
      <c r="E72" s="91"/>
      <c r="F72" s="91"/>
      <c r="G72" s="91"/>
      <c r="H72" s="91"/>
      <c r="I72" s="91"/>
    </row>
    <row r="73" spans="1:18" ht="15" customHeight="1" x14ac:dyDescent="0.15">
      <c r="A73" s="92"/>
      <c r="B73" s="92"/>
      <c r="C73" s="92"/>
      <c r="D73" s="92"/>
      <c r="E73" s="92"/>
      <c r="F73" s="92"/>
      <c r="G73" s="92"/>
      <c r="H73" s="92"/>
      <c r="I73" s="92"/>
    </row>
    <row r="74" spans="1:18" ht="15" customHeight="1" x14ac:dyDescent="0.15"/>
    <row r="75" spans="1:18" ht="15" customHeight="1" x14ac:dyDescent="0.15"/>
    <row r="76" spans="1:18" ht="15" customHeight="1" x14ac:dyDescent="0.15"/>
    <row r="77" spans="1:18" ht="15" customHeight="1" x14ac:dyDescent="0.15"/>
    <row r="78" spans="1:18" ht="15" customHeight="1" x14ac:dyDescent="0.15"/>
    <row r="79" spans="1:18" ht="15" customHeight="1" x14ac:dyDescent="0.15"/>
    <row r="80" spans="1:18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</sheetData>
  <protectedRanges>
    <protectedRange sqref="B3:G5 L3:L4 B12:I71 K12:R66 J57:J66 A62:A71" name="範囲3"/>
    <protectedRange sqref="B6:G8" name="範囲1"/>
  </protectedRanges>
  <mergeCells count="17">
    <mergeCell ref="A1:P1"/>
    <mergeCell ref="B3:G3"/>
    <mergeCell ref="B4:G4"/>
    <mergeCell ref="B5:G5"/>
    <mergeCell ref="A10:I10"/>
    <mergeCell ref="J10:R10"/>
    <mergeCell ref="M4:N4"/>
    <mergeCell ref="M3:N3"/>
    <mergeCell ref="A6:B6"/>
    <mergeCell ref="C6:G6"/>
    <mergeCell ref="A7:B7"/>
    <mergeCell ref="C7:G7"/>
    <mergeCell ref="A8:B8"/>
    <mergeCell ref="C8:G8"/>
    <mergeCell ref="A72:I73"/>
    <mergeCell ref="J67:R68"/>
    <mergeCell ref="M5:N5"/>
  </mergeCells>
  <phoneticPr fontId="1"/>
  <dataValidations count="1">
    <dataValidation imeMode="off" allowBlank="1" showInputMessage="1" showErrorMessage="1" sqref="B22:C71 K22:L66"/>
  </dataValidations>
  <printOptions horizontalCentered="1"/>
  <pageMargins left="0.31496062992125984" right="0.31496062992125984" top="0.55118110236220474" bottom="0.19685039370078741" header="0.31496062992125984" footer="0.31496062992125984"/>
  <pageSetup paperSize="9" scale="61" fitToHeight="0" orientation="portrait" r:id="rId1"/>
  <rowBreaks count="1" manualBreakCount="1">
    <brk id="7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workbookViewId="0">
      <pane ySplit="2" topLeftCell="A3" activePane="bottomLeft" state="frozen"/>
      <selection activeCell="E23" sqref="E23"/>
      <selection pane="bottomLeft" activeCell="B79" sqref="B79"/>
    </sheetView>
  </sheetViews>
  <sheetFormatPr defaultRowHeight="13.5" x14ac:dyDescent="0.15"/>
  <cols>
    <col min="6" max="6" width="12.375" bestFit="1" customWidth="1"/>
    <col min="7" max="7" width="10.625" bestFit="1" customWidth="1"/>
    <col min="11" max="11" width="9" style="6"/>
    <col min="12" max="12" width="4" customWidth="1"/>
    <col min="18" max="18" width="12.375" customWidth="1"/>
    <col min="19" max="19" width="10.625" customWidth="1"/>
  </cols>
  <sheetData>
    <row r="1" spans="1:21" x14ac:dyDescent="0.1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8"/>
      <c r="K1" s="38"/>
      <c r="M1" s="127"/>
      <c r="N1" s="127"/>
      <c r="O1" s="127"/>
      <c r="P1" s="127"/>
      <c r="Q1" s="127"/>
      <c r="R1" s="127"/>
      <c r="S1" s="127"/>
      <c r="T1" s="127"/>
      <c r="U1" s="127"/>
    </row>
    <row r="2" spans="1:21" s="2" customFormat="1" x14ac:dyDescent="0.15">
      <c r="A2" s="2" t="s">
        <v>3</v>
      </c>
      <c r="B2" s="2" t="s">
        <v>21</v>
      </c>
      <c r="C2" s="2" t="s">
        <v>22</v>
      </c>
      <c r="D2" s="2" t="s">
        <v>2</v>
      </c>
      <c r="E2" s="2" t="s">
        <v>17</v>
      </c>
      <c r="F2" s="2" t="s">
        <v>14</v>
      </c>
      <c r="G2" s="2" t="s">
        <v>15</v>
      </c>
      <c r="H2" s="2" t="s">
        <v>0</v>
      </c>
      <c r="I2" s="2" t="s">
        <v>5</v>
      </c>
      <c r="J2" s="6" t="s">
        <v>30</v>
      </c>
      <c r="K2" s="6" t="s">
        <v>31</v>
      </c>
    </row>
    <row r="3" spans="1:21" x14ac:dyDescent="0.15">
      <c r="A3" s="5" t="str">
        <f>入力一覧表!A12</f>
        <v>100m</v>
      </c>
      <c r="B3" s="5">
        <f>30000+D3</f>
        <v>30000</v>
      </c>
      <c r="C3" s="5">
        <f>IF(A3=0,"",VLOOKUP(A3,種目!$A$50:$B$57,2,0))</f>
        <v>49</v>
      </c>
      <c r="D3" s="2">
        <f>入力一覧表!B12</f>
        <v>0</v>
      </c>
      <c r="E3" s="2">
        <f>入力一覧表!C12</f>
        <v>0</v>
      </c>
      <c r="F3" s="2">
        <f>入力一覧表!D12</f>
        <v>0</v>
      </c>
      <c r="G3" s="6">
        <f>入力一覧表!E12</f>
        <v>0</v>
      </c>
      <c r="H3" s="6">
        <f>入力一覧表!F12</f>
        <v>0</v>
      </c>
      <c r="I3" s="6">
        <f>入力一覧表!G12</f>
        <v>0</v>
      </c>
      <c r="J3" s="85">
        <f>入力一覧表!H12</f>
        <v>0</v>
      </c>
      <c r="K3" s="6">
        <f>入力一覧表!I12</f>
        <v>0</v>
      </c>
      <c r="L3" s="2"/>
      <c r="M3" s="5"/>
      <c r="N3" s="5"/>
      <c r="O3" s="5"/>
      <c r="P3" s="2"/>
      <c r="Q3" s="2"/>
      <c r="R3" s="2"/>
      <c r="S3" s="2"/>
      <c r="T3" s="2"/>
      <c r="U3" s="2"/>
    </row>
    <row r="4" spans="1:21" x14ac:dyDescent="0.15">
      <c r="A4" s="5" t="str">
        <f>入力一覧表!A13</f>
        <v>100m</v>
      </c>
      <c r="B4" s="5">
        <f t="shared" ref="B4:B62" si="0">30000+D4</f>
        <v>30000</v>
      </c>
      <c r="C4" s="5">
        <f>IF(A4=0,"",VLOOKUP(A4,種目!$A$50:$B$57,2,0))</f>
        <v>49</v>
      </c>
      <c r="D4" s="50">
        <f>入力一覧表!B13</f>
        <v>0</v>
      </c>
      <c r="E4" s="50">
        <f>入力一覧表!C13</f>
        <v>0</v>
      </c>
      <c r="F4" s="50">
        <f>入力一覧表!D13</f>
        <v>0</v>
      </c>
      <c r="G4" s="50">
        <f>入力一覧表!E13</f>
        <v>0</v>
      </c>
      <c r="H4" s="50">
        <f>入力一覧表!F13</f>
        <v>0</v>
      </c>
      <c r="I4" s="50">
        <f>入力一覧表!G13</f>
        <v>0</v>
      </c>
      <c r="J4" s="85">
        <f>入力一覧表!H13</f>
        <v>0</v>
      </c>
      <c r="K4" s="50">
        <f>入力一覧表!I13</f>
        <v>0</v>
      </c>
      <c r="L4" s="2"/>
      <c r="M4" s="5"/>
      <c r="N4" s="5"/>
      <c r="O4" s="5"/>
      <c r="P4" s="2"/>
      <c r="Q4" s="2"/>
      <c r="R4" s="2"/>
      <c r="S4" s="2"/>
      <c r="T4" s="2"/>
      <c r="U4" s="2"/>
    </row>
    <row r="5" spans="1:21" x14ac:dyDescent="0.15">
      <c r="A5" s="5" t="str">
        <f>入力一覧表!A14</f>
        <v>100m</v>
      </c>
      <c r="B5" s="5">
        <f t="shared" si="0"/>
        <v>30000</v>
      </c>
      <c r="C5" s="5">
        <f>IF(A5=0,"",VLOOKUP(A5,種目!$A$50:$B$57,2,0))</f>
        <v>49</v>
      </c>
      <c r="D5" s="50">
        <f>入力一覧表!B14</f>
        <v>0</v>
      </c>
      <c r="E5" s="50">
        <f>入力一覧表!C14</f>
        <v>0</v>
      </c>
      <c r="F5" s="50">
        <f>入力一覧表!D14</f>
        <v>0</v>
      </c>
      <c r="G5" s="50">
        <f>入力一覧表!E14</f>
        <v>0</v>
      </c>
      <c r="H5" s="50">
        <f>入力一覧表!F14</f>
        <v>0</v>
      </c>
      <c r="I5" s="50">
        <f>入力一覧表!G14</f>
        <v>0</v>
      </c>
      <c r="J5" s="85">
        <f>入力一覧表!H14</f>
        <v>0</v>
      </c>
      <c r="K5" s="50">
        <f>入力一覧表!I14</f>
        <v>0</v>
      </c>
      <c r="L5" s="2"/>
      <c r="M5" s="5"/>
      <c r="N5" s="5"/>
      <c r="O5" s="5"/>
      <c r="P5" s="2"/>
      <c r="Q5" s="2"/>
      <c r="R5" s="2"/>
      <c r="S5" s="2"/>
      <c r="T5" s="2"/>
      <c r="U5" s="2"/>
    </row>
    <row r="6" spans="1:21" x14ac:dyDescent="0.15">
      <c r="A6" s="5" t="str">
        <f>入力一覧表!A15</f>
        <v>100m</v>
      </c>
      <c r="B6" s="5">
        <f t="shared" si="0"/>
        <v>30000</v>
      </c>
      <c r="C6" s="5">
        <f>IF(A6=0,"",VLOOKUP(A6,種目!$A$50:$B$57,2,0))</f>
        <v>49</v>
      </c>
      <c r="D6" s="50">
        <f>入力一覧表!B15</f>
        <v>0</v>
      </c>
      <c r="E6" s="50">
        <f>入力一覧表!C15</f>
        <v>0</v>
      </c>
      <c r="F6" s="50">
        <f>入力一覧表!D15</f>
        <v>0</v>
      </c>
      <c r="G6" s="50">
        <f>入力一覧表!E15</f>
        <v>0</v>
      </c>
      <c r="H6" s="50">
        <f>入力一覧表!F15</f>
        <v>0</v>
      </c>
      <c r="I6" s="50">
        <f>入力一覧表!G15</f>
        <v>0</v>
      </c>
      <c r="J6" s="85">
        <f>入力一覧表!H15</f>
        <v>0</v>
      </c>
      <c r="K6" s="50">
        <f>入力一覧表!I15</f>
        <v>0</v>
      </c>
      <c r="L6" s="2"/>
      <c r="M6" s="5"/>
      <c r="N6" s="5"/>
      <c r="O6" s="5"/>
      <c r="P6" s="2"/>
      <c r="Q6" s="2"/>
      <c r="R6" s="2"/>
      <c r="S6" s="2"/>
      <c r="T6" s="2"/>
      <c r="U6" s="2"/>
    </row>
    <row r="7" spans="1:21" x14ac:dyDescent="0.15">
      <c r="A7" s="5" t="str">
        <f>入力一覧表!A16</f>
        <v>100m</v>
      </c>
      <c r="B7" s="5">
        <f t="shared" si="0"/>
        <v>30000</v>
      </c>
      <c r="C7" s="5">
        <f>IF(A7=0,"",VLOOKUP(A7,種目!$A$50:$B$57,2,0))</f>
        <v>49</v>
      </c>
      <c r="D7" s="50">
        <f>入力一覧表!B16</f>
        <v>0</v>
      </c>
      <c r="E7" s="50">
        <f>入力一覧表!C16</f>
        <v>0</v>
      </c>
      <c r="F7" s="50">
        <f>入力一覧表!D16</f>
        <v>0</v>
      </c>
      <c r="G7" s="50">
        <f>入力一覧表!E16</f>
        <v>0</v>
      </c>
      <c r="H7" s="50">
        <f>入力一覧表!F16</f>
        <v>0</v>
      </c>
      <c r="I7" s="50">
        <f>入力一覧表!G16</f>
        <v>0</v>
      </c>
      <c r="J7" s="85">
        <f>入力一覧表!H16</f>
        <v>0</v>
      </c>
      <c r="K7" s="50">
        <f>入力一覧表!I16</f>
        <v>0</v>
      </c>
      <c r="L7" s="2"/>
      <c r="M7" s="5"/>
      <c r="N7" s="5"/>
      <c r="O7" s="5"/>
      <c r="P7" s="2"/>
      <c r="Q7" s="2"/>
      <c r="R7" s="2"/>
      <c r="S7" s="2"/>
      <c r="T7" s="2"/>
      <c r="U7" s="2"/>
    </row>
    <row r="8" spans="1:21" x14ac:dyDescent="0.15">
      <c r="A8" s="5" t="str">
        <f>入力一覧表!A17</f>
        <v>100m</v>
      </c>
      <c r="B8" s="5">
        <f t="shared" si="0"/>
        <v>30000</v>
      </c>
      <c r="C8" s="5">
        <f>IF(A8=0,"",VLOOKUP(A8,種目!$A$50:$B$57,2,0))</f>
        <v>49</v>
      </c>
      <c r="D8" s="50">
        <f>入力一覧表!B17</f>
        <v>0</v>
      </c>
      <c r="E8" s="50">
        <f>入力一覧表!C17</f>
        <v>0</v>
      </c>
      <c r="F8" s="50">
        <f>入力一覧表!D17</f>
        <v>0</v>
      </c>
      <c r="G8" s="50">
        <f>入力一覧表!E17</f>
        <v>0</v>
      </c>
      <c r="H8" s="50">
        <f>入力一覧表!F17</f>
        <v>0</v>
      </c>
      <c r="I8" s="50">
        <f>入力一覧表!G17</f>
        <v>0</v>
      </c>
      <c r="J8" s="85">
        <f>入力一覧表!H17</f>
        <v>0</v>
      </c>
      <c r="K8" s="50">
        <f>入力一覧表!I17</f>
        <v>0</v>
      </c>
      <c r="L8" s="2"/>
      <c r="M8" s="5"/>
      <c r="N8" s="5"/>
      <c r="O8" s="5"/>
      <c r="P8" s="2"/>
      <c r="Q8" s="2"/>
      <c r="R8" s="2"/>
      <c r="S8" s="2"/>
      <c r="T8" s="2"/>
      <c r="U8" s="2"/>
    </row>
    <row r="9" spans="1:21" x14ac:dyDescent="0.15">
      <c r="A9" s="5" t="str">
        <f>入力一覧表!A18</f>
        <v>100m</v>
      </c>
      <c r="B9" s="5">
        <f t="shared" si="0"/>
        <v>30000</v>
      </c>
      <c r="C9" s="5">
        <f>IF(A9=0,"",VLOOKUP(A9,種目!$A$50:$B$57,2,0))</f>
        <v>49</v>
      </c>
      <c r="D9" s="50">
        <f>入力一覧表!B18</f>
        <v>0</v>
      </c>
      <c r="E9" s="50">
        <f>入力一覧表!C18</f>
        <v>0</v>
      </c>
      <c r="F9" s="50">
        <f>入力一覧表!D18</f>
        <v>0</v>
      </c>
      <c r="G9" s="50">
        <f>入力一覧表!E18</f>
        <v>0</v>
      </c>
      <c r="H9" s="50">
        <f>入力一覧表!F18</f>
        <v>0</v>
      </c>
      <c r="I9" s="50">
        <f>入力一覧表!G18</f>
        <v>0</v>
      </c>
      <c r="J9" s="85">
        <f>入力一覧表!H18</f>
        <v>0</v>
      </c>
      <c r="K9" s="50">
        <f>入力一覧表!I18</f>
        <v>0</v>
      </c>
      <c r="L9" s="2"/>
      <c r="M9" s="5"/>
      <c r="N9" s="5"/>
      <c r="O9" s="5"/>
      <c r="P9" s="2"/>
      <c r="Q9" s="2"/>
      <c r="R9" s="2"/>
      <c r="S9" s="2"/>
      <c r="T9" s="2"/>
      <c r="U9" s="2"/>
    </row>
    <row r="10" spans="1:21" x14ac:dyDescent="0.15">
      <c r="A10" s="5" t="str">
        <f>入力一覧表!A19</f>
        <v>100m</v>
      </c>
      <c r="B10" s="5">
        <f t="shared" si="0"/>
        <v>30000</v>
      </c>
      <c r="C10" s="5">
        <f>IF(A10=0,"",VLOOKUP(A10,種目!$A$50:$B$57,2,0))</f>
        <v>49</v>
      </c>
      <c r="D10" s="50">
        <f>入力一覧表!B19</f>
        <v>0</v>
      </c>
      <c r="E10" s="50">
        <f>入力一覧表!C19</f>
        <v>0</v>
      </c>
      <c r="F10" s="50">
        <f>入力一覧表!D19</f>
        <v>0</v>
      </c>
      <c r="G10" s="50">
        <f>入力一覧表!E19</f>
        <v>0</v>
      </c>
      <c r="H10" s="50">
        <f>入力一覧表!F19</f>
        <v>0</v>
      </c>
      <c r="I10" s="50">
        <f>入力一覧表!G19</f>
        <v>0</v>
      </c>
      <c r="J10" s="85">
        <f>入力一覧表!H19</f>
        <v>0</v>
      </c>
      <c r="K10" s="50">
        <f>入力一覧表!I19</f>
        <v>0</v>
      </c>
      <c r="L10" s="2"/>
      <c r="M10" s="5"/>
      <c r="N10" s="5"/>
      <c r="O10" s="5"/>
      <c r="P10" s="2"/>
      <c r="Q10" s="2"/>
      <c r="R10" s="2"/>
      <c r="S10" s="2"/>
      <c r="T10" s="2"/>
      <c r="U10" s="2"/>
    </row>
    <row r="11" spans="1:21" x14ac:dyDescent="0.15">
      <c r="A11" s="5" t="str">
        <f>入力一覧表!A20</f>
        <v>100m</v>
      </c>
      <c r="B11" s="5">
        <f t="shared" si="0"/>
        <v>30000</v>
      </c>
      <c r="C11" s="5">
        <f>IF(A11=0,"",VLOOKUP(A11,種目!$A$50:$B$57,2,0))</f>
        <v>49</v>
      </c>
      <c r="D11" s="50">
        <f>入力一覧表!B20</f>
        <v>0</v>
      </c>
      <c r="E11" s="50">
        <f>入力一覧表!C20</f>
        <v>0</v>
      </c>
      <c r="F11" s="50">
        <f>入力一覧表!D20</f>
        <v>0</v>
      </c>
      <c r="G11" s="50">
        <f>入力一覧表!E20</f>
        <v>0</v>
      </c>
      <c r="H11" s="50">
        <f>入力一覧表!F20</f>
        <v>0</v>
      </c>
      <c r="I11" s="50">
        <f>入力一覧表!G20</f>
        <v>0</v>
      </c>
      <c r="J11" s="85">
        <f>入力一覧表!H20</f>
        <v>0</v>
      </c>
      <c r="K11" s="50">
        <f>入力一覧表!I20</f>
        <v>0</v>
      </c>
      <c r="L11" s="2"/>
      <c r="M11" s="5"/>
      <c r="N11" s="5"/>
      <c r="O11" s="5"/>
      <c r="P11" s="2"/>
      <c r="Q11" s="2"/>
      <c r="R11" s="2"/>
      <c r="S11" s="2"/>
      <c r="T11" s="2"/>
      <c r="U11" s="2"/>
    </row>
    <row r="12" spans="1:21" x14ac:dyDescent="0.15">
      <c r="A12" s="5" t="str">
        <f>入力一覧表!A21</f>
        <v>100m</v>
      </c>
      <c r="B12" s="5">
        <f t="shared" si="0"/>
        <v>30000</v>
      </c>
      <c r="C12" s="5">
        <f>IF(A12=0,"",VLOOKUP(A12,種目!$A$50:$B$57,2,0))</f>
        <v>49</v>
      </c>
      <c r="D12" s="50">
        <f>入力一覧表!B21</f>
        <v>0</v>
      </c>
      <c r="E12" s="50">
        <f>入力一覧表!C21</f>
        <v>0</v>
      </c>
      <c r="F12" s="50">
        <f>入力一覧表!D21</f>
        <v>0</v>
      </c>
      <c r="G12" s="50">
        <f>入力一覧表!E21</f>
        <v>0</v>
      </c>
      <c r="H12" s="50">
        <f>入力一覧表!F21</f>
        <v>0</v>
      </c>
      <c r="I12" s="50">
        <f>入力一覧表!G21</f>
        <v>0</v>
      </c>
      <c r="J12" s="85">
        <f>入力一覧表!H21</f>
        <v>0</v>
      </c>
      <c r="K12" s="50">
        <f>入力一覧表!I21</f>
        <v>0</v>
      </c>
      <c r="L12" s="2"/>
      <c r="M12" s="5"/>
      <c r="N12" s="5"/>
      <c r="O12" s="5"/>
      <c r="P12" s="2"/>
      <c r="Q12" s="2"/>
      <c r="R12" s="2"/>
      <c r="S12" s="2"/>
      <c r="T12" s="2"/>
      <c r="U12" s="2"/>
    </row>
    <row r="13" spans="1:21" x14ac:dyDescent="0.15">
      <c r="A13" s="5" t="str">
        <f>入力一覧表!A22</f>
        <v>400m</v>
      </c>
      <c r="B13" s="5">
        <f t="shared" si="0"/>
        <v>30000</v>
      </c>
      <c r="C13" s="5">
        <f>IF(A13=0,"",VLOOKUP(A13,種目!$A$50:$B$57,2,0))</f>
        <v>50</v>
      </c>
      <c r="D13" s="50">
        <f>入力一覧表!B22</f>
        <v>0</v>
      </c>
      <c r="E13" s="50">
        <f>入力一覧表!C22</f>
        <v>0</v>
      </c>
      <c r="F13" s="50">
        <f>入力一覧表!D22</f>
        <v>0</v>
      </c>
      <c r="G13" s="50">
        <f>入力一覧表!E22</f>
        <v>0</v>
      </c>
      <c r="H13" s="50">
        <f>入力一覧表!F22</f>
        <v>0</v>
      </c>
      <c r="I13" s="50">
        <f>入力一覧表!G22</f>
        <v>0</v>
      </c>
      <c r="J13" s="85">
        <f>入力一覧表!H22</f>
        <v>0</v>
      </c>
      <c r="K13" s="50">
        <f>入力一覧表!I22</f>
        <v>0</v>
      </c>
      <c r="L13" s="2"/>
      <c r="M13" s="5"/>
      <c r="N13" s="5"/>
      <c r="O13" s="5"/>
      <c r="P13" s="2"/>
      <c r="Q13" s="2"/>
      <c r="R13" s="2"/>
      <c r="S13" s="2"/>
      <c r="T13" s="2"/>
      <c r="U13" s="2"/>
    </row>
    <row r="14" spans="1:21" x14ac:dyDescent="0.15">
      <c r="A14" s="5" t="str">
        <f>入力一覧表!A23</f>
        <v>400m</v>
      </c>
      <c r="B14" s="5">
        <f t="shared" si="0"/>
        <v>30000</v>
      </c>
      <c r="C14" s="5">
        <f>IF(A14=0,"",VLOOKUP(A14,種目!$A$50:$B$57,2,0))</f>
        <v>50</v>
      </c>
      <c r="D14" s="50">
        <f>入力一覧表!B23</f>
        <v>0</v>
      </c>
      <c r="E14" s="50">
        <f>入力一覧表!C23</f>
        <v>0</v>
      </c>
      <c r="F14" s="50">
        <f>入力一覧表!D23</f>
        <v>0</v>
      </c>
      <c r="G14" s="50">
        <f>入力一覧表!E23</f>
        <v>0</v>
      </c>
      <c r="H14" s="50">
        <f>入力一覧表!F23</f>
        <v>0</v>
      </c>
      <c r="I14" s="50">
        <f>入力一覧表!G23</f>
        <v>0</v>
      </c>
      <c r="J14" s="85">
        <f>入力一覧表!H23</f>
        <v>0</v>
      </c>
      <c r="K14" s="50">
        <f>入力一覧表!I23</f>
        <v>0</v>
      </c>
      <c r="L14" s="2"/>
      <c r="M14" s="5"/>
      <c r="N14" s="5"/>
      <c r="O14" s="5"/>
      <c r="P14" s="2"/>
      <c r="Q14" s="2"/>
      <c r="R14" s="2"/>
      <c r="S14" s="2"/>
      <c r="T14" s="2"/>
      <c r="U14" s="2"/>
    </row>
    <row r="15" spans="1:21" x14ac:dyDescent="0.15">
      <c r="A15" s="5" t="str">
        <f>入力一覧表!A24</f>
        <v>400m</v>
      </c>
      <c r="B15" s="5">
        <f t="shared" si="0"/>
        <v>30000</v>
      </c>
      <c r="C15" s="5">
        <f>IF(A15=0,"",VLOOKUP(A15,種目!$A$50:$B$57,2,0))</f>
        <v>50</v>
      </c>
      <c r="D15" s="50">
        <f>入力一覧表!B24</f>
        <v>0</v>
      </c>
      <c r="E15" s="50">
        <f>入力一覧表!C24</f>
        <v>0</v>
      </c>
      <c r="F15" s="50">
        <f>入力一覧表!D24</f>
        <v>0</v>
      </c>
      <c r="G15" s="50">
        <f>入力一覧表!E24</f>
        <v>0</v>
      </c>
      <c r="H15" s="50">
        <f>入力一覧表!F24</f>
        <v>0</v>
      </c>
      <c r="I15" s="50">
        <f>入力一覧表!G24</f>
        <v>0</v>
      </c>
      <c r="J15" s="85">
        <f>入力一覧表!H24</f>
        <v>0</v>
      </c>
      <c r="K15" s="50">
        <f>入力一覧表!I24</f>
        <v>0</v>
      </c>
      <c r="L15" s="2"/>
      <c r="M15" s="5"/>
      <c r="N15" s="5"/>
      <c r="O15" s="5"/>
      <c r="P15" s="2"/>
      <c r="Q15" s="2"/>
      <c r="R15" s="2"/>
      <c r="S15" s="2"/>
      <c r="T15" s="2"/>
      <c r="U15" s="2"/>
    </row>
    <row r="16" spans="1:21" x14ac:dyDescent="0.15">
      <c r="A16" s="5" t="str">
        <f>入力一覧表!A25</f>
        <v>400m</v>
      </c>
      <c r="B16" s="5">
        <f t="shared" si="0"/>
        <v>30000</v>
      </c>
      <c r="C16" s="5">
        <f>IF(A16=0,"",VLOOKUP(A16,種目!$A$50:$B$57,2,0))</f>
        <v>50</v>
      </c>
      <c r="D16" s="50">
        <f>入力一覧表!B25</f>
        <v>0</v>
      </c>
      <c r="E16" s="50">
        <f>入力一覧表!C25</f>
        <v>0</v>
      </c>
      <c r="F16" s="50">
        <f>入力一覧表!D25</f>
        <v>0</v>
      </c>
      <c r="G16" s="50">
        <f>入力一覧表!E25</f>
        <v>0</v>
      </c>
      <c r="H16" s="50">
        <f>入力一覧表!F25</f>
        <v>0</v>
      </c>
      <c r="I16" s="50">
        <f>入力一覧表!G25</f>
        <v>0</v>
      </c>
      <c r="J16" s="85">
        <f>入力一覧表!H25</f>
        <v>0</v>
      </c>
      <c r="K16" s="50">
        <f>入力一覧表!I25</f>
        <v>0</v>
      </c>
      <c r="L16" s="2"/>
      <c r="M16" s="5"/>
      <c r="N16" s="5"/>
      <c r="O16" s="5"/>
      <c r="P16" s="2"/>
      <c r="Q16" s="2"/>
      <c r="R16" s="2"/>
      <c r="S16" s="2"/>
      <c r="T16" s="2"/>
      <c r="U16" s="2"/>
    </row>
    <row r="17" spans="1:21" x14ac:dyDescent="0.15">
      <c r="A17" s="5" t="str">
        <f>入力一覧表!A26</f>
        <v>400m</v>
      </c>
      <c r="B17" s="5">
        <f t="shared" si="0"/>
        <v>30000</v>
      </c>
      <c r="C17" s="5">
        <f>IF(A17=0,"",VLOOKUP(A17,種目!$A$50:$B$57,2,0))</f>
        <v>50</v>
      </c>
      <c r="D17" s="50">
        <f>入力一覧表!B26</f>
        <v>0</v>
      </c>
      <c r="E17" s="50">
        <f>入力一覧表!C26</f>
        <v>0</v>
      </c>
      <c r="F17" s="50">
        <f>入力一覧表!D26</f>
        <v>0</v>
      </c>
      <c r="G17" s="50">
        <f>入力一覧表!E26</f>
        <v>0</v>
      </c>
      <c r="H17" s="50">
        <f>入力一覧表!F26</f>
        <v>0</v>
      </c>
      <c r="I17" s="50">
        <f>入力一覧表!G26</f>
        <v>0</v>
      </c>
      <c r="J17" s="85">
        <f>入力一覧表!H26</f>
        <v>0</v>
      </c>
      <c r="K17" s="50">
        <f>入力一覧表!I26</f>
        <v>0</v>
      </c>
      <c r="L17" s="2"/>
      <c r="M17" s="5"/>
      <c r="N17" s="5"/>
      <c r="O17" s="5"/>
      <c r="P17" s="2"/>
      <c r="Q17" s="2"/>
      <c r="R17" s="2"/>
      <c r="S17" s="2"/>
      <c r="T17" s="2"/>
      <c r="U17" s="2"/>
    </row>
    <row r="18" spans="1:21" x14ac:dyDescent="0.15">
      <c r="A18" s="5" t="str">
        <f>入力一覧表!A27</f>
        <v>1500m</v>
      </c>
      <c r="B18" s="5">
        <f t="shared" si="0"/>
        <v>30000</v>
      </c>
      <c r="C18" s="5">
        <f>IF(A18=0,"",VLOOKUP(A18,種目!$A$50:$B$57,2,0))</f>
        <v>51</v>
      </c>
      <c r="D18" s="50">
        <f>入力一覧表!B27</f>
        <v>0</v>
      </c>
      <c r="E18" s="50">
        <f>入力一覧表!C27</f>
        <v>0</v>
      </c>
      <c r="F18" s="50">
        <f>入力一覧表!D27</f>
        <v>0</v>
      </c>
      <c r="G18" s="50">
        <f>入力一覧表!E27</f>
        <v>0</v>
      </c>
      <c r="H18" s="50">
        <f>入力一覧表!F27</f>
        <v>0</v>
      </c>
      <c r="I18" s="50">
        <f>入力一覧表!G27</f>
        <v>0</v>
      </c>
      <c r="J18" s="85">
        <f>入力一覧表!H27</f>
        <v>0</v>
      </c>
      <c r="K18" s="50">
        <f>入力一覧表!I27</f>
        <v>0</v>
      </c>
      <c r="L18" s="2"/>
      <c r="M18" s="5"/>
      <c r="N18" s="5"/>
      <c r="O18" s="5"/>
      <c r="P18" s="2"/>
      <c r="Q18" s="2"/>
      <c r="R18" s="2"/>
      <c r="S18" s="2"/>
      <c r="T18" s="2"/>
      <c r="U18" s="2"/>
    </row>
    <row r="19" spans="1:21" x14ac:dyDescent="0.15">
      <c r="A19" s="5" t="str">
        <f>入力一覧表!A28</f>
        <v>1500m</v>
      </c>
      <c r="B19" s="5">
        <f t="shared" si="0"/>
        <v>30000</v>
      </c>
      <c r="C19" s="5">
        <f>IF(A19=0,"",VLOOKUP(A19,種目!$A$50:$B$57,2,0))</f>
        <v>51</v>
      </c>
      <c r="D19" s="50">
        <f>入力一覧表!B28</f>
        <v>0</v>
      </c>
      <c r="E19" s="50">
        <f>入力一覧表!C28</f>
        <v>0</v>
      </c>
      <c r="F19" s="50">
        <f>入力一覧表!D28</f>
        <v>0</v>
      </c>
      <c r="G19" s="50">
        <f>入力一覧表!E28</f>
        <v>0</v>
      </c>
      <c r="H19" s="50">
        <f>入力一覧表!F28</f>
        <v>0</v>
      </c>
      <c r="I19" s="50">
        <f>入力一覧表!G28</f>
        <v>0</v>
      </c>
      <c r="J19" s="85">
        <f>入力一覧表!H28</f>
        <v>0</v>
      </c>
      <c r="K19" s="50">
        <f>入力一覧表!I28</f>
        <v>0</v>
      </c>
      <c r="L19" s="2"/>
      <c r="M19" s="5"/>
      <c r="N19" s="5"/>
      <c r="O19" s="5"/>
      <c r="P19" s="2"/>
      <c r="Q19" s="2"/>
      <c r="R19" s="2"/>
      <c r="S19" s="2"/>
      <c r="T19" s="2"/>
      <c r="U19" s="2"/>
    </row>
    <row r="20" spans="1:21" x14ac:dyDescent="0.15">
      <c r="A20" s="5" t="str">
        <f>入力一覧表!A29</f>
        <v>1500m</v>
      </c>
      <c r="B20" s="5">
        <f t="shared" si="0"/>
        <v>30000</v>
      </c>
      <c r="C20" s="5">
        <f>IF(A20=0,"",VLOOKUP(A20,種目!$A$50:$B$57,2,0))</f>
        <v>51</v>
      </c>
      <c r="D20" s="50">
        <f>入力一覧表!B29</f>
        <v>0</v>
      </c>
      <c r="E20" s="50">
        <f>入力一覧表!C29</f>
        <v>0</v>
      </c>
      <c r="F20" s="50">
        <f>入力一覧表!D29</f>
        <v>0</v>
      </c>
      <c r="G20" s="50">
        <f>入力一覧表!E29</f>
        <v>0</v>
      </c>
      <c r="H20" s="50">
        <f>入力一覧表!F29</f>
        <v>0</v>
      </c>
      <c r="I20" s="50">
        <f>入力一覧表!G29</f>
        <v>0</v>
      </c>
      <c r="J20" s="85">
        <f>入力一覧表!H29</f>
        <v>0</v>
      </c>
      <c r="K20" s="50">
        <f>入力一覧表!I29</f>
        <v>0</v>
      </c>
      <c r="L20" s="2"/>
      <c r="M20" s="5"/>
      <c r="N20" s="5"/>
      <c r="O20" s="5"/>
      <c r="P20" s="2"/>
      <c r="Q20" s="2"/>
      <c r="R20" s="2"/>
      <c r="S20" s="2"/>
      <c r="T20" s="2"/>
      <c r="U20" s="2"/>
    </row>
    <row r="21" spans="1:21" x14ac:dyDescent="0.15">
      <c r="A21" s="5" t="str">
        <f>入力一覧表!A30</f>
        <v>1500m</v>
      </c>
      <c r="B21" s="5">
        <f t="shared" si="0"/>
        <v>30000</v>
      </c>
      <c r="C21" s="5">
        <f>IF(A21=0,"",VLOOKUP(A21,種目!$A$50:$B$57,2,0))</f>
        <v>51</v>
      </c>
      <c r="D21" s="50">
        <f>入力一覧表!B30</f>
        <v>0</v>
      </c>
      <c r="E21" s="50">
        <f>入力一覧表!C30</f>
        <v>0</v>
      </c>
      <c r="F21" s="50">
        <f>入力一覧表!D30</f>
        <v>0</v>
      </c>
      <c r="G21" s="50">
        <f>入力一覧表!E30</f>
        <v>0</v>
      </c>
      <c r="H21" s="50">
        <f>入力一覧表!F30</f>
        <v>0</v>
      </c>
      <c r="I21" s="50">
        <f>入力一覧表!G30</f>
        <v>0</v>
      </c>
      <c r="J21" s="85">
        <f>入力一覧表!H30</f>
        <v>0</v>
      </c>
      <c r="K21" s="50">
        <f>入力一覧表!I30</f>
        <v>0</v>
      </c>
      <c r="L21" s="2"/>
      <c r="M21" s="5"/>
      <c r="N21" s="5"/>
      <c r="O21" s="5"/>
      <c r="P21" s="2"/>
      <c r="Q21" s="2"/>
      <c r="R21" s="2"/>
      <c r="S21" s="2"/>
      <c r="T21" s="2"/>
      <c r="U21" s="2"/>
    </row>
    <row r="22" spans="1:21" x14ac:dyDescent="0.15">
      <c r="A22" s="5" t="str">
        <f>入力一覧表!A31</f>
        <v>1500m</v>
      </c>
      <c r="B22" s="5">
        <f t="shared" si="0"/>
        <v>30000</v>
      </c>
      <c r="C22" s="5">
        <f>IF(A22=0,"",VLOOKUP(A22,種目!$A$50:$B$57,2,0))</f>
        <v>51</v>
      </c>
      <c r="D22" s="50">
        <f>入力一覧表!B31</f>
        <v>0</v>
      </c>
      <c r="E22" s="50">
        <f>入力一覧表!C31</f>
        <v>0</v>
      </c>
      <c r="F22" s="50">
        <f>入力一覧表!D31</f>
        <v>0</v>
      </c>
      <c r="G22" s="50">
        <f>入力一覧表!E31</f>
        <v>0</v>
      </c>
      <c r="H22" s="50">
        <f>入力一覧表!F31</f>
        <v>0</v>
      </c>
      <c r="I22" s="50">
        <f>入力一覧表!G31</f>
        <v>0</v>
      </c>
      <c r="J22" s="85">
        <f>入力一覧表!H31</f>
        <v>0</v>
      </c>
      <c r="K22" s="50">
        <f>入力一覧表!I31</f>
        <v>0</v>
      </c>
      <c r="L22" s="2"/>
      <c r="M22" s="5"/>
      <c r="N22" s="5"/>
      <c r="O22" s="5"/>
      <c r="P22" s="2"/>
      <c r="Q22" s="2"/>
      <c r="R22" s="2"/>
      <c r="S22" s="2"/>
      <c r="T22" s="2"/>
      <c r="U22" s="2"/>
    </row>
    <row r="23" spans="1:21" x14ac:dyDescent="0.15">
      <c r="A23" s="5" t="str">
        <f>入力一覧表!A32</f>
        <v>1500m</v>
      </c>
      <c r="B23" s="5">
        <f t="shared" si="0"/>
        <v>30000</v>
      </c>
      <c r="C23" s="5">
        <f>IF(A23=0,"",VLOOKUP(A23,種目!$A$50:$B$57,2,0))</f>
        <v>51</v>
      </c>
      <c r="D23" s="50">
        <f>入力一覧表!B32</f>
        <v>0</v>
      </c>
      <c r="E23" s="50">
        <f>入力一覧表!C32</f>
        <v>0</v>
      </c>
      <c r="F23" s="50">
        <f>入力一覧表!D32</f>
        <v>0</v>
      </c>
      <c r="G23" s="50">
        <f>入力一覧表!E32</f>
        <v>0</v>
      </c>
      <c r="H23" s="50">
        <f>入力一覧表!F32</f>
        <v>0</v>
      </c>
      <c r="I23" s="50">
        <f>入力一覧表!G32</f>
        <v>0</v>
      </c>
      <c r="J23" s="85">
        <f>入力一覧表!H32</f>
        <v>0</v>
      </c>
      <c r="K23" s="50">
        <f>入力一覧表!I32</f>
        <v>0</v>
      </c>
      <c r="L23" s="2"/>
      <c r="M23" s="5"/>
      <c r="N23" s="5"/>
      <c r="O23" s="5"/>
      <c r="P23" s="2"/>
      <c r="Q23" s="2"/>
      <c r="R23" s="2"/>
      <c r="S23" s="2"/>
      <c r="T23" s="2"/>
      <c r="U23" s="2"/>
    </row>
    <row r="24" spans="1:21" x14ac:dyDescent="0.15">
      <c r="A24" s="5" t="str">
        <f>入力一覧表!A33</f>
        <v>1500m</v>
      </c>
      <c r="B24" s="5">
        <f t="shared" si="0"/>
        <v>30000</v>
      </c>
      <c r="C24" s="5">
        <f>IF(A24=0,"",VLOOKUP(A24,種目!$A$50:$B$57,2,0))</f>
        <v>51</v>
      </c>
      <c r="D24" s="50">
        <f>入力一覧表!B33</f>
        <v>0</v>
      </c>
      <c r="E24" s="50">
        <f>入力一覧表!C33</f>
        <v>0</v>
      </c>
      <c r="F24" s="50">
        <f>入力一覧表!D33</f>
        <v>0</v>
      </c>
      <c r="G24" s="50">
        <f>入力一覧表!E33</f>
        <v>0</v>
      </c>
      <c r="H24" s="50">
        <f>入力一覧表!F33</f>
        <v>0</v>
      </c>
      <c r="I24" s="50">
        <f>入力一覧表!G33</f>
        <v>0</v>
      </c>
      <c r="J24" s="85">
        <f>入力一覧表!H33</f>
        <v>0</v>
      </c>
      <c r="K24" s="50">
        <f>入力一覧表!I33</f>
        <v>0</v>
      </c>
      <c r="L24" s="2"/>
      <c r="M24" s="5"/>
      <c r="N24" s="5"/>
      <c r="O24" s="5"/>
      <c r="P24" s="2"/>
      <c r="Q24" s="2"/>
      <c r="R24" s="2"/>
      <c r="S24" s="2"/>
      <c r="T24" s="2"/>
      <c r="U24" s="2"/>
    </row>
    <row r="25" spans="1:21" x14ac:dyDescent="0.15">
      <c r="A25" s="5" t="str">
        <f>入力一覧表!A34</f>
        <v>1500m</v>
      </c>
      <c r="B25" s="5">
        <f t="shared" si="0"/>
        <v>30000</v>
      </c>
      <c r="C25" s="5">
        <f>IF(A25=0,"",VLOOKUP(A25,種目!$A$50:$B$57,2,0))</f>
        <v>51</v>
      </c>
      <c r="D25" s="50">
        <f>入力一覧表!B34</f>
        <v>0</v>
      </c>
      <c r="E25" s="50">
        <f>入力一覧表!C34</f>
        <v>0</v>
      </c>
      <c r="F25" s="50">
        <f>入力一覧表!D34</f>
        <v>0</v>
      </c>
      <c r="G25" s="50">
        <f>入力一覧表!E34</f>
        <v>0</v>
      </c>
      <c r="H25" s="50">
        <f>入力一覧表!F34</f>
        <v>0</v>
      </c>
      <c r="I25" s="50">
        <f>入力一覧表!G34</f>
        <v>0</v>
      </c>
      <c r="J25" s="85">
        <f>入力一覧表!H34</f>
        <v>0</v>
      </c>
      <c r="K25" s="50">
        <f>入力一覧表!I34</f>
        <v>0</v>
      </c>
      <c r="L25" s="2"/>
      <c r="M25" s="5"/>
      <c r="N25" s="5"/>
      <c r="O25" s="5"/>
      <c r="P25" s="2"/>
      <c r="Q25" s="2"/>
      <c r="R25" s="2"/>
      <c r="S25" s="2"/>
      <c r="T25" s="2"/>
      <c r="U25" s="2"/>
    </row>
    <row r="26" spans="1:21" x14ac:dyDescent="0.15">
      <c r="A26" s="5" t="str">
        <f>入力一覧表!A35</f>
        <v>1500m</v>
      </c>
      <c r="B26" s="5">
        <f t="shared" si="0"/>
        <v>30000</v>
      </c>
      <c r="C26" s="5">
        <f>IF(A26=0,"",VLOOKUP(A26,種目!$A$50:$B$57,2,0))</f>
        <v>51</v>
      </c>
      <c r="D26" s="50">
        <f>入力一覧表!B35</f>
        <v>0</v>
      </c>
      <c r="E26" s="50">
        <f>入力一覧表!C35</f>
        <v>0</v>
      </c>
      <c r="F26" s="50">
        <f>入力一覧表!D35</f>
        <v>0</v>
      </c>
      <c r="G26" s="50">
        <f>入力一覧表!E35</f>
        <v>0</v>
      </c>
      <c r="H26" s="50">
        <f>入力一覧表!F35</f>
        <v>0</v>
      </c>
      <c r="I26" s="50">
        <f>入力一覧表!G35</f>
        <v>0</v>
      </c>
      <c r="J26" s="85">
        <f>入力一覧表!H35</f>
        <v>0</v>
      </c>
      <c r="K26" s="50">
        <f>入力一覧表!I35</f>
        <v>0</v>
      </c>
      <c r="L26" s="2"/>
      <c r="M26" s="5"/>
      <c r="N26" s="5"/>
      <c r="O26" s="5"/>
      <c r="P26" s="2"/>
      <c r="Q26" s="2"/>
      <c r="R26" s="2"/>
      <c r="S26" s="2"/>
      <c r="T26" s="2"/>
      <c r="U26" s="2"/>
    </row>
    <row r="27" spans="1:21" x14ac:dyDescent="0.15">
      <c r="A27" s="5" t="str">
        <f>入力一覧表!A36</f>
        <v>1500m</v>
      </c>
      <c r="B27" s="5">
        <f t="shared" si="0"/>
        <v>30000</v>
      </c>
      <c r="C27" s="5">
        <f>IF(A27=0,"",VLOOKUP(A27,種目!$A$50:$B$57,2,0))</f>
        <v>51</v>
      </c>
      <c r="D27" s="50">
        <f>入力一覧表!B36</f>
        <v>0</v>
      </c>
      <c r="E27" s="50">
        <f>入力一覧表!C36</f>
        <v>0</v>
      </c>
      <c r="F27" s="50">
        <f>入力一覧表!D36</f>
        <v>0</v>
      </c>
      <c r="G27" s="50">
        <f>入力一覧表!E36</f>
        <v>0</v>
      </c>
      <c r="H27" s="50">
        <f>入力一覧表!F36</f>
        <v>0</v>
      </c>
      <c r="I27" s="50">
        <f>入力一覧表!G36</f>
        <v>0</v>
      </c>
      <c r="J27" s="85">
        <f>入力一覧表!H36</f>
        <v>0</v>
      </c>
      <c r="K27" s="50">
        <f>入力一覧表!I36</f>
        <v>0</v>
      </c>
      <c r="L27" s="2"/>
      <c r="M27" s="5"/>
      <c r="N27" s="5"/>
      <c r="O27" s="5"/>
      <c r="P27" s="2"/>
      <c r="Q27" s="2"/>
      <c r="R27" s="2"/>
      <c r="S27" s="2"/>
      <c r="T27" s="2"/>
      <c r="U27" s="2"/>
    </row>
    <row r="28" spans="1:21" x14ac:dyDescent="0.15">
      <c r="A28" s="5" t="str">
        <f>入力一覧表!A37</f>
        <v>3000m</v>
      </c>
      <c r="B28" s="5">
        <f t="shared" si="0"/>
        <v>30000</v>
      </c>
      <c r="C28" s="5">
        <f>IF(A28=0,"",VLOOKUP(A28,種目!$A$50:$B$57,2,0))</f>
        <v>52</v>
      </c>
      <c r="D28" s="50">
        <f>入力一覧表!B37</f>
        <v>0</v>
      </c>
      <c r="E28" s="50">
        <f>入力一覧表!C37</f>
        <v>0</v>
      </c>
      <c r="F28" s="50">
        <f>入力一覧表!D37</f>
        <v>0</v>
      </c>
      <c r="G28" s="50">
        <f>入力一覧表!E37</f>
        <v>0</v>
      </c>
      <c r="H28" s="50">
        <f>入力一覧表!F37</f>
        <v>0</v>
      </c>
      <c r="I28" s="50">
        <f>入力一覧表!G37</f>
        <v>0</v>
      </c>
      <c r="J28" s="85">
        <f>入力一覧表!H37</f>
        <v>0</v>
      </c>
      <c r="K28" s="50">
        <f>入力一覧表!I37</f>
        <v>0</v>
      </c>
      <c r="L28" s="2"/>
      <c r="M28" s="5"/>
      <c r="N28" s="5"/>
      <c r="O28" s="5"/>
      <c r="P28" s="2"/>
      <c r="Q28" s="2"/>
      <c r="R28" s="2"/>
      <c r="S28" s="2"/>
      <c r="T28" s="2"/>
      <c r="U28" s="2"/>
    </row>
    <row r="29" spans="1:21" x14ac:dyDescent="0.15">
      <c r="A29" s="5" t="str">
        <f>入力一覧表!A38</f>
        <v>3000m</v>
      </c>
      <c r="B29" s="5">
        <f t="shared" si="0"/>
        <v>30000</v>
      </c>
      <c r="C29" s="5">
        <f>IF(A29=0,"",VLOOKUP(A29,種目!$A$50:$B$57,2,0))</f>
        <v>52</v>
      </c>
      <c r="D29" s="50">
        <f>入力一覧表!B38</f>
        <v>0</v>
      </c>
      <c r="E29" s="50">
        <f>入力一覧表!C38</f>
        <v>0</v>
      </c>
      <c r="F29" s="50">
        <f>入力一覧表!D38</f>
        <v>0</v>
      </c>
      <c r="G29" s="50">
        <f>入力一覧表!E38</f>
        <v>0</v>
      </c>
      <c r="H29" s="50">
        <f>入力一覧表!F38</f>
        <v>0</v>
      </c>
      <c r="I29" s="50">
        <f>入力一覧表!G38</f>
        <v>0</v>
      </c>
      <c r="J29" s="85">
        <f>入力一覧表!H38</f>
        <v>0</v>
      </c>
      <c r="K29" s="50">
        <f>入力一覧表!I38</f>
        <v>0</v>
      </c>
      <c r="L29" s="2"/>
      <c r="M29" s="5"/>
      <c r="N29" s="5"/>
      <c r="O29" s="5"/>
      <c r="P29" s="2"/>
      <c r="Q29" s="2"/>
      <c r="R29" s="2"/>
      <c r="S29" s="2"/>
      <c r="T29" s="2"/>
      <c r="U29" s="2"/>
    </row>
    <row r="30" spans="1:21" x14ac:dyDescent="0.15">
      <c r="A30" s="5" t="str">
        <f>入力一覧表!A39</f>
        <v>3000m</v>
      </c>
      <c r="B30" s="5">
        <f t="shared" si="0"/>
        <v>30000</v>
      </c>
      <c r="C30" s="5">
        <f>IF(A30=0,"",VLOOKUP(A30,種目!$A$50:$B$57,2,0))</f>
        <v>52</v>
      </c>
      <c r="D30" s="50">
        <f>入力一覧表!B39</f>
        <v>0</v>
      </c>
      <c r="E30" s="50">
        <f>入力一覧表!C39</f>
        <v>0</v>
      </c>
      <c r="F30" s="50">
        <f>入力一覧表!D39</f>
        <v>0</v>
      </c>
      <c r="G30" s="50">
        <f>入力一覧表!E39</f>
        <v>0</v>
      </c>
      <c r="H30" s="50">
        <f>入力一覧表!F39</f>
        <v>0</v>
      </c>
      <c r="I30" s="50">
        <f>入力一覧表!G39</f>
        <v>0</v>
      </c>
      <c r="J30" s="85">
        <f>入力一覧表!H39</f>
        <v>0</v>
      </c>
      <c r="K30" s="50">
        <f>入力一覧表!I39</f>
        <v>0</v>
      </c>
      <c r="L30" s="2"/>
      <c r="M30" s="5"/>
      <c r="N30" s="5"/>
      <c r="O30" s="5"/>
      <c r="P30" s="2"/>
      <c r="Q30" s="2"/>
      <c r="R30" s="2"/>
      <c r="S30" s="2"/>
      <c r="T30" s="2"/>
      <c r="U30" s="2"/>
    </row>
    <row r="31" spans="1:21" x14ac:dyDescent="0.15">
      <c r="A31" s="5" t="str">
        <f>入力一覧表!A40</f>
        <v>3000m</v>
      </c>
      <c r="B31" s="5">
        <f t="shared" si="0"/>
        <v>30000</v>
      </c>
      <c r="C31" s="5">
        <f>IF(A31=0,"",VLOOKUP(A31,種目!$A$50:$B$57,2,0))</f>
        <v>52</v>
      </c>
      <c r="D31" s="50">
        <f>入力一覧表!B40</f>
        <v>0</v>
      </c>
      <c r="E31" s="50">
        <f>入力一覧表!C40</f>
        <v>0</v>
      </c>
      <c r="F31" s="50">
        <f>入力一覧表!D40</f>
        <v>0</v>
      </c>
      <c r="G31" s="50">
        <f>入力一覧表!E40</f>
        <v>0</v>
      </c>
      <c r="H31" s="50">
        <f>入力一覧表!F40</f>
        <v>0</v>
      </c>
      <c r="I31" s="50">
        <f>入力一覧表!G40</f>
        <v>0</v>
      </c>
      <c r="J31" s="85">
        <f>入力一覧表!H40</f>
        <v>0</v>
      </c>
      <c r="K31" s="50">
        <f>入力一覧表!I40</f>
        <v>0</v>
      </c>
      <c r="L31" s="2"/>
      <c r="M31" s="5"/>
      <c r="N31" s="5"/>
      <c r="O31" s="5"/>
      <c r="P31" s="2"/>
      <c r="Q31" s="2"/>
      <c r="R31" s="2"/>
      <c r="S31" s="2"/>
      <c r="T31" s="2"/>
      <c r="U31" s="2"/>
    </row>
    <row r="32" spans="1:21" x14ac:dyDescent="0.15">
      <c r="A32" s="5" t="str">
        <f>入力一覧表!A41</f>
        <v>3000m</v>
      </c>
      <c r="B32" s="5">
        <f t="shared" si="0"/>
        <v>30000</v>
      </c>
      <c r="C32" s="5">
        <f>IF(A32=0,"",VLOOKUP(A32,種目!$A$50:$B$57,2,0))</f>
        <v>52</v>
      </c>
      <c r="D32" s="50">
        <f>入力一覧表!B41</f>
        <v>0</v>
      </c>
      <c r="E32" s="50">
        <f>入力一覧表!C41</f>
        <v>0</v>
      </c>
      <c r="F32" s="50">
        <f>入力一覧表!D41</f>
        <v>0</v>
      </c>
      <c r="G32" s="50">
        <f>入力一覧表!E41</f>
        <v>0</v>
      </c>
      <c r="H32" s="50">
        <f>入力一覧表!F41</f>
        <v>0</v>
      </c>
      <c r="I32" s="50">
        <f>入力一覧表!G41</f>
        <v>0</v>
      </c>
      <c r="J32" s="85">
        <f>入力一覧表!H41</f>
        <v>0</v>
      </c>
      <c r="K32" s="50">
        <f>入力一覧表!I41</f>
        <v>0</v>
      </c>
      <c r="L32" s="2"/>
      <c r="M32" s="5"/>
      <c r="N32" s="5"/>
      <c r="O32" s="5"/>
      <c r="P32" s="2"/>
      <c r="Q32" s="2"/>
      <c r="R32" s="2"/>
      <c r="S32" s="2"/>
      <c r="T32" s="2"/>
      <c r="U32" s="2"/>
    </row>
    <row r="33" spans="1:21" x14ac:dyDescent="0.15">
      <c r="A33" s="5" t="str">
        <f>入力一覧表!A42</f>
        <v>3000m</v>
      </c>
      <c r="B33" s="5">
        <f t="shared" si="0"/>
        <v>30000</v>
      </c>
      <c r="C33" s="5">
        <f>IF(A33=0,"",VLOOKUP(A33,種目!$A$50:$B$57,2,0))</f>
        <v>52</v>
      </c>
      <c r="D33" s="50">
        <f>入力一覧表!B42</f>
        <v>0</v>
      </c>
      <c r="E33" s="50">
        <f>入力一覧表!C42</f>
        <v>0</v>
      </c>
      <c r="F33" s="50">
        <f>入力一覧表!D42</f>
        <v>0</v>
      </c>
      <c r="G33" s="50">
        <f>入力一覧表!E42</f>
        <v>0</v>
      </c>
      <c r="H33" s="50">
        <f>入力一覧表!F42</f>
        <v>0</v>
      </c>
      <c r="I33" s="50">
        <f>入力一覧表!G42</f>
        <v>0</v>
      </c>
      <c r="J33" s="85">
        <f>入力一覧表!H42</f>
        <v>0</v>
      </c>
      <c r="K33" s="50">
        <f>入力一覧表!I42</f>
        <v>0</v>
      </c>
      <c r="L33" s="2"/>
      <c r="M33" s="5"/>
      <c r="N33" s="5"/>
      <c r="O33" s="5"/>
      <c r="P33" s="2"/>
      <c r="Q33" s="2"/>
      <c r="R33" s="2"/>
      <c r="S33" s="2"/>
      <c r="T33" s="2"/>
      <c r="U33" s="2"/>
    </row>
    <row r="34" spans="1:21" x14ac:dyDescent="0.15">
      <c r="A34" s="5" t="str">
        <f>入力一覧表!A43</f>
        <v>3000m</v>
      </c>
      <c r="B34" s="5">
        <f t="shared" si="0"/>
        <v>30000</v>
      </c>
      <c r="C34" s="5">
        <f>IF(A34=0,"",VLOOKUP(A34,種目!$A$50:$B$57,2,0))</f>
        <v>52</v>
      </c>
      <c r="D34" s="50">
        <f>入力一覧表!B43</f>
        <v>0</v>
      </c>
      <c r="E34" s="50">
        <f>入力一覧表!C43</f>
        <v>0</v>
      </c>
      <c r="F34" s="50">
        <f>入力一覧表!D43</f>
        <v>0</v>
      </c>
      <c r="G34" s="50">
        <f>入力一覧表!E43</f>
        <v>0</v>
      </c>
      <c r="H34" s="50">
        <f>入力一覧表!F43</f>
        <v>0</v>
      </c>
      <c r="I34" s="50">
        <f>入力一覧表!G43</f>
        <v>0</v>
      </c>
      <c r="J34" s="85">
        <f>入力一覧表!H43</f>
        <v>0</v>
      </c>
      <c r="K34" s="50">
        <f>入力一覧表!I43</f>
        <v>0</v>
      </c>
      <c r="L34" s="2"/>
      <c r="M34" s="5"/>
      <c r="N34" s="5"/>
      <c r="O34" s="5"/>
      <c r="P34" s="2"/>
      <c r="Q34" s="2"/>
      <c r="R34" s="2"/>
      <c r="S34" s="2"/>
      <c r="T34" s="2"/>
      <c r="U34" s="2"/>
    </row>
    <row r="35" spans="1:21" x14ac:dyDescent="0.15">
      <c r="A35" s="5" t="str">
        <f>入力一覧表!A44</f>
        <v>3000m</v>
      </c>
      <c r="B35" s="5">
        <f t="shared" si="0"/>
        <v>30000</v>
      </c>
      <c r="C35" s="5">
        <f>IF(A35=0,"",VLOOKUP(A35,種目!$A$50:$B$57,2,0))</f>
        <v>52</v>
      </c>
      <c r="D35" s="50">
        <f>入力一覧表!B44</f>
        <v>0</v>
      </c>
      <c r="E35" s="50">
        <f>入力一覧表!C44</f>
        <v>0</v>
      </c>
      <c r="F35" s="50">
        <f>入力一覧表!D44</f>
        <v>0</v>
      </c>
      <c r="G35" s="50">
        <f>入力一覧表!E44</f>
        <v>0</v>
      </c>
      <c r="H35" s="50">
        <f>入力一覧表!F44</f>
        <v>0</v>
      </c>
      <c r="I35" s="50">
        <f>入力一覧表!G44</f>
        <v>0</v>
      </c>
      <c r="J35" s="85">
        <f>入力一覧表!H44</f>
        <v>0</v>
      </c>
      <c r="K35" s="50">
        <f>入力一覧表!I44</f>
        <v>0</v>
      </c>
      <c r="L35" s="2"/>
      <c r="M35" s="5"/>
      <c r="N35" s="5"/>
      <c r="O35" s="5"/>
      <c r="P35" s="2"/>
      <c r="Q35" s="2"/>
      <c r="R35" s="2"/>
      <c r="S35" s="2"/>
      <c r="T35" s="2"/>
      <c r="U35" s="2"/>
    </row>
    <row r="36" spans="1:21" x14ac:dyDescent="0.15">
      <c r="A36" s="5" t="str">
        <f>入力一覧表!A45</f>
        <v>3000m</v>
      </c>
      <c r="B36" s="5">
        <f t="shared" si="0"/>
        <v>30000</v>
      </c>
      <c r="C36" s="5">
        <f>IF(A36=0,"",VLOOKUP(A36,種目!$A$50:$B$57,2,0))</f>
        <v>52</v>
      </c>
      <c r="D36" s="50">
        <f>入力一覧表!B45</f>
        <v>0</v>
      </c>
      <c r="E36" s="50">
        <f>入力一覧表!C45</f>
        <v>0</v>
      </c>
      <c r="F36" s="50">
        <f>入力一覧表!D45</f>
        <v>0</v>
      </c>
      <c r="G36" s="50">
        <f>入力一覧表!E45</f>
        <v>0</v>
      </c>
      <c r="H36" s="50">
        <f>入力一覧表!F45</f>
        <v>0</v>
      </c>
      <c r="I36" s="50">
        <f>入力一覧表!G45</f>
        <v>0</v>
      </c>
      <c r="J36" s="85">
        <f>入力一覧表!H45</f>
        <v>0</v>
      </c>
      <c r="K36" s="50">
        <f>入力一覧表!I45</f>
        <v>0</v>
      </c>
      <c r="L36" s="2"/>
      <c r="M36" s="5"/>
      <c r="N36" s="5"/>
      <c r="O36" s="5"/>
      <c r="P36" s="2"/>
      <c r="Q36" s="2"/>
      <c r="R36" s="2"/>
      <c r="S36" s="2"/>
      <c r="T36" s="2"/>
      <c r="U36" s="2"/>
    </row>
    <row r="37" spans="1:21" x14ac:dyDescent="0.15">
      <c r="A37" s="5" t="str">
        <f>入力一覧表!A46</f>
        <v>3000m</v>
      </c>
      <c r="B37" s="5">
        <f t="shared" si="0"/>
        <v>30000</v>
      </c>
      <c r="C37" s="5">
        <f>IF(A37=0,"",VLOOKUP(A37,種目!$A$50:$B$57,2,0))</f>
        <v>52</v>
      </c>
      <c r="D37" s="50">
        <f>入力一覧表!B46</f>
        <v>0</v>
      </c>
      <c r="E37" s="50">
        <f>入力一覧表!C46</f>
        <v>0</v>
      </c>
      <c r="F37" s="50">
        <f>入力一覧表!D46</f>
        <v>0</v>
      </c>
      <c r="G37" s="50">
        <f>入力一覧表!E46</f>
        <v>0</v>
      </c>
      <c r="H37" s="50">
        <f>入力一覧表!F46</f>
        <v>0</v>
      </c>
      <c r="I37" s="50">
        <f>入力一覧表!G46</f>
        <v>0</v>
      </c>
      <c r="J37" s="85">
        <f>入力一覧表!H46</f>
        <v>0</v>
      </c>
      <c r="K37" s="50">
        <f>入力一覧表!I46</f>
        <v>0</v>
      </c>
      <c r="L37" s="2"/>
      <c r="M37" s="5"/>
      <c r="N37" s="5"/>
      <c r="O37" s="5"/>
      <c r="P37" s="2"/>
      <c r="Q37" s="2"/>
      <c r="R37" s="2"/>
      <c r="S37" s="2"/>
      <c r="T37" s="2"/>
      <c r="U37" s="2"/>
    </row>
    <row r="38" spans="1:21" x14ac:dyDescent="0.15">
      <c r="A38" s="5" t="str">
        <f>入力一覧表!A47</f>
        <v>400mR</v>
      </c>
      <c r="B38" s="5">
        <f t="shared" si="0"/>
        <v>30000</v>
      </c>
      <c r="C38" s="5">
        <f>IF(A38=0,"",VLOOKUP(A38,種目!$A$50:$B$57,2,0))</f>
        <v>53</v>
      </c>
      <c r="D38" s="50">
        <f>入力一覧表!B47</f>
        <v>0</v>
      </c>
      <c r="E38" s="50">
        <f>入力一覧表!C47</f>
        <v>0</v>
      </c>
      <c r="F38" s="50">
        <f>入力一覧表!D47</f>
        <v>0</v>
      </c>
      <c r="G38" s="50">
        <f>入力一覧表!E47</f>
        <v>0</v>
      </c>
      <c r="H38" s="50">
        <f>入力一覧表!F47</f>
        <v>0</v>
      </c>
      <c r="I38" s="50">
        <f>入力一覧表!G47</f>
        <v>0</v>
      </c>
      <c r="J38" s="85">
        <f>入力一覧表!H47</f>
        <v>0</v>
      </c>
      <c r="K38" s="50">
        <f>入力一覧表!I47</f>
        <v>0</v>
      </c>
      <c r="L38" s="2"/>
      <c r="M38" s="5"/>
      <c r="N38" s="5"/>
      <c r="O38" s="5"/>
      <c r="P38" s="2"/>
      <c r="Q38" s="2"/>
      <c r="R38" s="2"/>
      <c r="S38" s="2"/>
      <c r="T38" s="2"/>
      <c r="U38" s="2"/>
    </row>
    <row r="39" spans="1:21" x14ac:dyDescent="0.15">
      <c r="A39" s="5" t="str">
        <f>入力一覧表!A48</f>
        <v>400mR</v>
      </c>
      <c r="B39" s="5">
        <f t="shared" si="0"/>
        <v>30000</v>
      </c>
      <c r="C39" s="5">
        <f>IF(A39=0,"",VLOOKUP(A39,種目!$A$50:$B$57,2,0))</f>
        <v>53</v>
      </c>
      <c r="D39" s="50">
        <f>入力一覧表!B48</f>
        <v>0</v>
      </c>
      <c r="E39" s="50">
        <f>入力一覧表!C48</f>
        <v>0</v>
      </c>
      <c r="F39" s="50">
        <f>入力一覧表!D48</f>
        <v>0</v>
      </c>
      <c r="G39" s="50">
        <f>入力一覧表!E48</f>
        <v>0</v>
      </c>
      <c r="H39" s="50">
        <f>入力一覧表!F48</f>
        <v>0</v>
      </c>
      <c r="I39" s="50">
        <f>入力一覧表!G48</f>
        <v>0</v>
      </c>
      <c r="J39" s="85">
        <f>入力一覧表!H48</f>
        <v>0</v>
      </c>
      <c r="K39" s="50">
        <f>入力一覧表!I48</f>
        <v>0</v>
      </c>
      <c r="L39" s="2"/>
      <c r="M39" s="5"/>
      <c r="N39" s="5"/>
      <c r="O39" s="5"/>
      <c r="P39" s="2"/>
      <c r="Q39" s="2"/>
      <c r="R39" s="2"/>
      <c r="S39" s="2"/>
      <c r="T39" s="2"/>
      <c r="U39" s="2"/>
    </row>
    <row r="40" spans="1:21" x14ac:dyDescent="0.15">
      <c r="A40" s="5" t="str">
        <f>入力一覧表!A49</f>
        <v>400mR</v>
      </c>
      <c r="B40" s="5">
        <f t="shared" si="0"/>
        <v>30000</v>
      </c>
      <c r="C40" s="5">
        <f>IF(A40=0,"",VLOOKUP(A40,種目!$A$50:$B$57,2,0))</f>
        <v>53</v>
      </c>
      <c r="D40" s="50">
        <f>入力一覧表!B49</f>
        <v>0</v>
      </c>
      <c r="E40" s="50">
        <f>入力一覧表!C49</f>
        <v>0</v>
      </c>
      <c r="F40" s="50">
        <f>入力一覧表!D49</f>
        <v>0</v>
      </c>
      <c r="G40" s="50">
        <f>入力一覧表!E49</f>
        <v>0</v>
      </c>
      <c r="H40" s="50">
        <f>入力一覧表!F49</f>
        <v>0</v>
      </c>
      <c r="I40" s="50">
        <f>入力一覧表!G49</f>
        <v>0</v>
      </c>
      <c r="J40" s="85">
        <f>入力一覧表!H49</f>
        <v>0</v>
      </c>
      <c r="K40" s="50">
        <f>入力一覧表!I49</f>
        <v>0</v>
      </c>
      <c r="L40" s="2"/>
      <c r="M40" s="5"/>
      <c r="N40" s="5"/>
      <c r="O40" s="5"/>
      <c r="P40" s="2"/>
      <c r="Q40" s="2"/>
      <c r="R40" s="2"/>
      <c r="S40" s="2"/>
      <c r="T40" s="2"/>
      <c r="U40" s="2"/>
    </row>
    <row r="41" spans="1:21" x14ac:dyDescent="0.15">
      <c r="A41" s="5" t="str">
        <f>入力一覧表!A50</f>
        <v>400mR</v>
      </c>
      <c r="B41" s="5">
        <f t="shared" si="0"/>
        <v>30000</v>
      </c>
      <c r="C41" s="5">
        <f>IF(A41=0,"",VLOOKUP(A41,種目!$A$50:$B$57,2,0))</f>
        <v>53</v>
      </c>
      <c r="D41" s="50">
        <f>入力一覧表!B50</f>
        <v>0</v>
      </c>
      <c r="E41" s="50">
        <f>入力一覧表!C50</f>
        <v>0</v>
      </c>
      <c r="F41" s="50">
        <f>入力一覧表!D50</f>
        <v>0</v>
      </c>
      <c r="G41" s="50">
        <f>入力一覧表!E50</f>
        <v>0</v>
      </c>
      <c r="H41" s="50">
        <f>入力一覧表!F50</f>
        <v>0</v>
      </c>
      <c r="I41" s="50">
        <f>入力一覧表!G50</f>
        <v>0</v>
      </c>
      <c r="J41" s="85">
        <f>入力一覧表!H50</f>
        <v>0</v>
      </c>
      <c r="K41" s="50">
        <f>入力一覧表!I50</f>
        <v>0</v>
      </c>
      <c r="L41" s="2"/>
      <c r="M41" s="5"/>
      <c r="N41" s="5"/>
      <c r="O41" s="5"/>
      <c r="P41" s="2"/>
      <c r="Q41" s="2"/>
      <c r="R41" s="2"/>
      <c r="S41" s="2"/>
      <c r="T41" s="2"/>
      <c r="U41" s="2"/>
    </row>
    <row r="42" spans="1:21" x14ac:dyDescent="0.15">
      <c r="A42" s="5" t="str">
        <f>入力一覧表!A51</f>
        <v>400mR</v>
      </c>
      <c r="B42" s="5">
        <f t="shared" si="0"/>
        <v>30000</v>
      </c>
      <c r="C42" s="5">
        <f>IF(A42=0,"",VLOOKUP(A42,種目!$A$50:$B$57,2,0))</f>
        <v>53</v>
      </c>
      <c r="D42" s="50">
        <f>入力一覧表!B51</f>
        <v>0</v>
      </c>
      <c r="E42" s="50">
        <f>入力一覧表!C51</f>
        <v>0</v>
      </c>
      <c r="F42" s="50">
        <f>入力一覧表!D51</f>
        <v>0</v>
      </c>
      <c r="G42" s="50">
        <f>入力一覧表!E51</f>
        <v>0</v>
      </c>
      <c r="H42" s="50">
        <f>入力一覧表!F51</f>
        <v>0</v>
      </c>
      <c r="I42" s="50">
        <f>入力一覧表!G51</f>
        <v>0</v>
      </c>
      <c r="J42" s="85">
        <f>入力一覧表!H51</f>
        <v>0</v>
      </c>
      <c r="K42" s="50">
        <f>入力一覧表!I51</f>
        <v>0</v>
      </c>
      <c r="L42" s="2"/>
      <c r="M42" s="5"/>
      <c r="N42" s="5"/>
      <c r="O42" s="5"/>
      <c r="P42" s="2"/>
      <c r="Q42" s="2"/>
      <c r="R42" s="2"/>
      <c r="S42" s="2"/>
      <c r="T42" s="2"/>
      <c r="U42" s="2"/>
    </row>
    <row r="43" spans="1:21" x14ac:dyDescent="0.15">
      <c r="A43" s="5" t="str">
        <f>入力一覧表!A52</f>
        <v>400mR</v>
      </c>
      <c r="B43" s="5">
        <f t="shared" si="0"/>
        <v>30000</v>
      </c>
      <c r="C43" s="5">
        <f>IF(A43=0,"",VLOOKUP(A43,種目!$A$50:$B$57,2,0))</f>
        <v>53</v>
      </c>
      <c r="D43" s="50">
        <f>入力一覧表!B52</f>
        <v>0</v>
      </c>
      <c r="E43" s="50">
        <f>入力一覧表!C52</f>
        <v>0</v>
      </c>
      <c r="F43" s="50">
        <f>入力一覧表!D52</f>
        <v>0</v>
      </c>
      <c r="G43" s="50">
        <f>入力一覧表!E52</f>
        <v>0</v>
      </c>
      <c r="H43" s="50">
        <f>入力一覧表!F52</f>
        <v>0</v>
      </c>
      <c r="I43" s="50">
        <f>入力一覧表!G52</f>
        <v>0</v>
      </c>
      <c r="J43" s="85">
        <f>入力一覧表!H52</f>
        <v>0</v>
      </c>
      <c r="K43" s="50">
        <f>入力一覧表!I52</f>
        <v>0</v>
      </c>
      <c r="L43" s="2"/>
      <c r="M43" s="5"/>
      <c r="N43" s="5"/>
      <c r="O43" s="5"/>
      <c r="P43" s="2"/>
      <c r="Q43" s="2"/>
      <c r="R43" s="2"/>
      <c r="S43" s="2"/>
      <c r="T43" s="2"/>
      <c r="U43" s="2"/>
    </row>
    <row r="44" spans="1:21" x14ac:dyDescent="0.15">
      <c r="A44" s="5" t="str">
        <f>入力一覧表!A53</f>
        <v>走高跳</v>
      </c>
      <c r="B44" s="5">
        <f t="shared" si="0"/>
        <v>30000</v>
      </c>
      <c r="C44" s="5">
        <f>IF(A44=0,"",VLOOKUP(A44,種目!$A$50:$B$57,2,0))</f>
        <v>54</v>
      </c>
      <c r="D44" s="50">
        <f>入力一覧表!B53</f>
        <v>0</v>
      </c>
      <c r="E44" s="50">
        <f>入力一覧表!C53</f>
        <v>0</v>
      </c>
      <c r="F44" s="50">
        <f>入力一覧表!D53</f>
        <v>0</v>
      </c>
      <c r="G44" s="50">
        <f>入力一覧表!E53</f>
        <v>0</v>
      </c>
      <c r="H44" s="50">
        <f>入力一覧表!F53</f>
        <v>0</v>
      </c>
      <c r="I44" s="50">
        <f>入力一覧表!G53</f>
        <v>0</v>
      </c>
      <c r="J44" s="85">
        <f>入力一覧表!H53</f>
        <v>0</v>
      </c>
      <c r="K44" s="50">
        <f>入力一覧表!I53</f>
        <v>0</v>
      </c>
      <c r="L44" s="2"/>
      <c r="M44" s="5"/>
      <c r="N44" s="5"/>
      <c r="O44" s="5"/>
      <c r="P44" s="2"/>
      <c r="Q44" s="2"/>
      <c r="R44" s="2"/>
      <c r="S44" s="2"/>
      <c r="T44" s="2"/>
      <c r="U44" s="2"/>
    </row>
    <row r="45" spans="1:21" x14ac:dyDescent="0.15">
      <c r="A45" s="5" t="str">
        <f>入力一覧表!A54</f>
        <v>走高跳</v>
      </c>
      <c r="B45" s="5">
        <f t="shared" si="0"/>
        <v>30000</v>
      </c>
      <c r="C45" s="5">
        <f>IF(A45=0,"",VLOOKUP(A45,種目!$A$50:$B$57,2,0))</f>
        <v>54</v>
      </c>
      <c r="D45" s="50">
        <f>入力一覧表!B54</f>
        <v>0</v>
      </c>
      <c r="E45" s="50">
        <f>入力一覧表!C54</f>
        <v>0</v>
      </c>
      <c r="F45" s="50">
        <f>入力一覧表!D54</f>
        <v>0</v>
      </c>
      <c r="G45" s="50">
        <f>入力一覧表!E54</f>
        <v>0</v>
      </c>
      <c r="H45" s="50">
        <f>入力一覧表!F54</f>
        <v>0</v>
      </c>
      <c r="I45" s="50">
        <f>入力一覧表!G54</f>
        <v>0</v>
      </c>
      <c r="J45" s="85">
        <f>入力一覧表!H54</f>
        <v>0</v>
      </c>
      <c r="K45" s="50">
        <f>入力一覧表!I54</f>
        <v>0</v>
      </c>
      <c r="L45" s="2"/>
      <c r="M45" s="5"/>
      <c r="N45" s="5"/>
      <c r="O45" s="5"/>
      <c r="P45" s="2"/>
      <c r="Q45" s="2"/>
      <c r="R45" s="2"/>
      <c r="S45" s="2"/>
      <c r="T45" s="2"/>
      <c r="U45" s="2"/>
    </row>
    <row r="46" spans="1:21" x14ac:dyDescent="0.15">
      <c r="A46" s="5" t="str">
        <f>入力一覧表!A55</f>
        <v>走高跳</v>
      </c>
      <c r="B46" s="5">
        <f t="shared" si="0"/>
        <v>30000</v>
      </c>
      <c r="C46" s="5">
        <f>IF(A46=0,"",VLOOKUP(A46,種目!$A$50:$B$57,2,0))</f>
        <v>54</v>
      </c>
      <c r="D46" s="50">
        <f>入力一覧表!B55</f>
        <v>0</v>
      </c>
      <c r="E46" s="50">
        <f>入力一覧表!C55</f>
        <v>0</v>
      </c>
      <c r="F46" s="50">
        <f>入力一覧表!D55</f>
        <v>0</v>
      </c>
      <c r="G46" s="50">
        <f>入力一覧表!E55</f>
        <v>0</v>
      </c>
      <c r="H46" s="50">
        <f>入力一覧表!F55</f>
        <v>0</v>
      </c>
      <c r="I46" s="50">
        <f>入力一覧表!G55</f>
        <v>0</v>
      </c>
      <c r="J46" s="85">
        <f>入力一覧表!H55</f>
        <v>0</v>
      </c>
      <c r="K46" s="50">
        <f>入力一覧表!I55</f>
        <v>0</v>
      </c>
      <c r="L46" s="2"/>
      <c r="M46" s="5"/>
      <c r="N46" s="5"/>
      <c r="O46" s="5"/>
      <c r="P46" s="2"/>
      <c r="Q46" s="2"/>
      <c r="R46" s="2"/>
      <c r="S46" s="2"/>
      <c r="T46" s="2"/>
      <c r="U46" s="2"/>
    </row>
    <row r="47" spans="1:21" x14ac:dyDescent="0.15">
      <c r="A47" s="5" t="str">
        <f>入力一覧表!A56</f>
        <v>走幅跳</v>
      </c>
      <c r="B47" s="5">
        <f t="shared" si="0"/>
        <v>30000</v>
      </c>
      <c r="C47" s="5">
        <f>IF(A47=0,"",VLOOKUP(A47,種目!$A$50:$B$57,2,0))</f>
        <v>55</v>
      </c>
      <c r="D47" s="50">
        <f>入力一覧表!B56</f>
        <v>0</v>
      </c>
      <c r="E47" s="50">
        <f>入力一覧表!C56</f>
        <v>0</v>
      </c>
      <c r="F47" s="50">
        <f>入力一覧表!D56</f>
        <v>0</v>
      </c>
      <c r="G47" s="50">
        <f>入力一覧表!E56</f>
        <v>0</v>
      </c>
      <c r="H47" s="50">
        <f>入力一覧表!F56</f>
        <v>0</v>
      </c>
      <c r="I47" s="50">
        <f>入力一覧表!G56</f>
        <v>0</v>
      </c>
      <c r="J47" s="85">
        <f>入力一覧表!H56</f>
        <v>0</v>
      </c>
      <c r="K47" s="50">
        <f>入力一覧表!I56</f>
        <v>0</v>
      </c>
      <c r="L47" s="2"/>
      <c r="M47" s="5"/>
      <c r="N47" s="5"/>
      <c r="O47" s="5"/>
      <c r="P47" s="2"/>
      <c r="Q47" s="2"/>
      <c r="R47" s="2"/>
      <c r="S47" s="2"/>
      <c r="T47" s="2"/>
      <c r="U47" s="2"/>
    </row>
    <row r="48" spans="1:21" x14ac:dyDescent="0.15">
      <c r="A48" s="5" t="str">
        <f>入力一覧表!A57</f>
        <v>走幅跳</v>
      </c>
      <c r="B48" s="5">
        <f t="shared" si="0"/>
        <v>30000</v>
      </c>
      <c r="C48" s="5">
        <f>IF(A48=0,"",VLOOKUP(A48,種目!$A$50:$B$57,2,0))</f>
        <v>55</v>
      </c>
      <c r="D48" s="50">
        <f>入力一覧表!B57</f>
        <v>0</v>
      </c>
      <c r="E48" s="50">
        <f>入力一覧表!C57</f>
        <v>0</v>
      </c>
      <c r="F48" s="50">
        <f>入力一覧表!D57</f>
        <v>0</v>
      </c>
      <c r="G48" s="50">
        <f>入力一覧表!E57</f>
        <v>0</v>
      </c>
      <c r="H48" s="50">
        <f>入力一覧表!F57</f>
        <v>0</v>
      </c>
      <c r="I48" s="50">
        <f>入力一覧表!G57</f>
        <v>0</v>
      </c>
      <c r="J48" s="85">
        <f>入力一覧表!H57</f>
        <v>0</v>
      </c>
      <c r="K48" s="50">
        <f>入力一覧表!I57</f>
        <v>0</v>
      </c>
      <c r="L48" s="2"/>
      <c r="M48" s="5"/>
      <c r="N48" s="5"/>
      <c r="O48" s="5"/>
      <c r="P48" s="2"/>
      <c r="Q48" s="2"/>
      <c r="R48" s="2"/>
      <c r="S48" s="2"/>
      <c r="T48" s="2"/>
      <c r="U48" s="2"/>
    </row>
    <row r="49" spans="1:21" x14ac:dyDescent="0.15">
      <c r="A49" s="5" t="str">
        <f>入力一覧表!A58</f>
        <v>走幅跳</v>
      </c>
      <c r="B49" s="5">
        <f t="shared" si="0"/>
        <v>30000</v>
      </c>
      <c r="C49" s="5">
        <f>IF(A49=0,"",VLOOKUP(A49,種目!$A$50:$B$57,2,0))</f>
        <v>55</v>
      </c>
      <c r="D49" s="50">
        <f>入力一覧表!B58</f>
        <v>0</v>
      </c>
      <c r="E49" s="50">
        <f>入力一覧表!C58</f>
        <v>0</v>
      </c>
      <c r="F49" s="50">
        <f>入力一覧表!D58</f>
        <v>0</v>
      </c>
      <c r="G49" s="50">
        <f>入力一覧表!E58</f>
        <v>0</v>
      </c>
      <c r="H49" s="50">
        <f>入力一覧表!F58</f>
        <v>0</v>
      </c>
      <c r="I49" s="50">
        <f>入力一覧表!G58</f>
        <v>0</v>
      </c>
      <c r="J49" s="85">
        <f>入力一覧表!H58</f>
        <v>0</v>
      </c>
      <c r="K49" s="50">
        <f>入力一覧表!I58</f>
        <v>0</v>
      </c>
      <c r="L49" s="2"/>
      <c r="M49" s="5"/>
      <c r="N49" s="5"/>
      <c r="O49" s="5"/>
      <c r="P49" s="2"/>
      <c r="Q49" s="2"/>
      <c r="R49" s="2"/>
      <c r="S49" s="2"/>
      <c r="T49" s="2"/>
      <c r="U49" s="2"/>
    </row>
    <row r="50" spans="1:21" x14ac:dyDescent="0.15">
      <c r="A50" s="5" t="str">
        <f>入力一覧表!A59</f>
        <v>砲丸投</v>
      </c>
      <c r="B50" s="5">
        <f t="shared" si="0"/>
        <v>30000</v>
      </c>
      <c r="C50" s="5">
        <f>IF(A50=0,"",VLOOKUP(A50,種目!$A$50:$B$57,2,0))</f>
        <v>56</v>
      </c>
      <c r="D50" s="50">
        <f>入力一覧表!B59</f>
        <v>0</v>
      </c>
      <c r="E50" s="50">
        <f>入力一覧表!C59</f>
        <v>0</v>
      </c>
      <c r="F50" s="50">
        <f>入力一覧表!D59</f>
        <v>0</v>
      </c>
      <c r="G50" s="50">
        <f>入力一覧表!E59</f>
        <v>0</v>
      </c>
      <c r="H50" s="50">
        <f>入力一覧表!F59</f>
        <v>0</v>
      </c>
      <c r="I50" s="50">
        <f>入力一覧表!G59</f>
        <v>0</v>
      </c>
      <c r="J50" s="85">
        <f>入力一覧表!H59</f>
        <v>0</v>
      </c>
      <c r="K50" s="50">
        <f>入力一覧表!I59</f>
        <v>0</v>
      </c>
      <c r="L50" s="2"/>
      <c r="M50" s="5"/>
      <c r="N50" s="5"/>
      <c r="O50" s="5"/>
      <c r="P50" s="2"/>
      <c r="Q50" s="2"/>
      <c r="R50" s="2"/>
      <c r="S50" s="2"/>
      <c r="T50" s="2"/>
      <c r="U50" s="2"/>
    </row>
    <row r="51" spans="1:21" x14ac:dyDescent="0.15">
      <c r="A51" s="5" t="str">
        <f>入力一覧表!A60</f>
        <v>砲丸投</v>
      </c>
      <c r="B51" s="5">
        <f t="shared" si="0"/>
        <v>30000</v>
      </c>
      <c r="C51" s="5">
        <f>IF(A51=0,"",VLOOKUP(A51,種目!$A$50:$B$57,2,0))</f>
        <v>56</v>
      </c>
      <c r="D51" s="50">
        <f>入力一覧表!B60</f>
        <v>0</v>
      </c>
      <c r="E51" s="50">
        <f>入力一覧表!C60</f>
        <v>0</v>
      </c>
      <c r="F51" s="50">
        <f>入力一覧表!D60</f>
        <v>0</v>
      </c>
      <c r="G51" s="50">
        <f>入力一覧表!E60</f>
        <v>0</v>
      </c>
      <c r="H51" s="50">
        <f>入力一覧表!F60</f>
        <v>0</v>
      </c>
      <c r="I51" s="50">
        <f>入力一覧表!G60</f>
        <v>0</v>
      </c>
      <c r="J51" s="85">
        <f>入力一覧表!H60</f>
        <v>0</v>
      </c>
      <c r="K51" s="50">
        <f>入力一覧表!I60</f>
        <v>0</v>
      </c>
      <c r="L51" s="2"/>
      <c r="M51" s="5"/>
      <c r="N51" s="5"/>
      <c r="O51" s="5"/>
      <c r="P51" s="2"/>
      <c r="Q51" s="2"/>
      <c r="R51" s="2"/>
      <c r="S51" s="2"/>
      <c r="T51" s="2"/>
      <c r="U51" s="2"/>
    </row>
    <row r="52" spans="1:21" x14ac:dyDescent="0.15">
      <c r="A52" s="5" t="str">
        <f>入力一覧表!A61</f>
        <v>砲丸投</v>
      </c>
      <c r="B52" s="5">
        <f t="shared" si="0"/>
        <v>30000</v>
      </c>
      <c r="C52" s="5">
        <f>IF(A52=0,"",VLOOKUP(A52,種目!$A$50:$B$57,2,0))</f>
        <v>56</v>
      </c>
      <c r="D52" s="50">
        <f>入力一覧表!B61</f>
        <v>0</v>
      </c>
      <c r="E52" s="50">
        <f>入力一覧表!C61</f>
        <v>0</v>
      </c>
      <c r="F52" s="50">
        <f>入力一覧表!D61</f>
        <v>0</v>
      </c>
      <c r="G52" s="50">
        <f>入力一覧表!E61</f>
        <v>0</v>
      </c>
      <c r="H52" s="50">
        <f>入力一覧表!F61</f>
        <v>0</v>
      </c>
      <c r="I52" s="50">
        <f>入力一覧表!G61</f>
        <v>0</v>
      </c>
      <c r="J52" s="85">
        <f>入力一覧表!H61</f>
        <v>0</v>
      </c>
      <c r="K52" s="50">
        <f>入力一覧表!I61</f>
        <v>0</v>
      </c>
      <c r="L52" s="2"/>
      <c r="M52" s="5"/>
      <c r="N52" s="5"/>
      <c r="O52" s="5"/>
      <c r="P52" s="2"/>
      <c r="Q52" s="2"/>
      <c r="R52" s="2"/>
      <c r="S52" s="2"/>
      <c r="T52" s="2"/>
      <c r="U52" s="2"/>
    </row>
    <row r="53" spans="1:21" x14ac:dyDescent="0.15">
      <c r="A53" s="5">
        <f>入力一覧表!A62</f>
        <v>0</v>
      </c>
      <c r="B53" s="5">
        <f t="shared" si="0"/>
        <v>30000</v>
      </c>
      <c r="C53" s="5" t="str">
        <f>IF(A53=0,"",VLOOKUP(A53,種目!$A$50:$B$57,2,0))</f>
        <v/>
      </c>
      <c r="D53" s="50">
        <f>入力一覧表!B62</f>
        <v>0</v>
      </c>
      <c r="E53" s="50">
        <f>入力一覧表!C62</f>
        <v>0</v>
      </c>
      <c r="F53" s="50">
        <f>入力一覧表!D62</f>
        <v>0</v>
      </c>
      <c r="G53" s="50">
        <f>入力一覧表!E62</f>
        <v>0</v>
      </c>
      <c r="H53" s="50">
        <f>入力一覧表!F62</f>
        <v>0</v>
      </c>
      <c r="I53" s="50">
        <f>入力一覧表!G62</f>
        <v>0</v>
      </c>
      <c r="J53" s="85">
        <f>入力一覧表!H62</f>
        <v>0</v>
      </c>
      <c r="K53" s="50">
        <f>入力一覧表!I62</f>
        <v>0</v>
      </c>
      <c r="L53" s="2"/>
      <c r="M53" s="5"/>
      <c r="N53" s="5"/>
      <c r="O53" s="5"/>
      <c r="P53" s="2"/>
      <c r="Q53" s="2"/>
      <c r="R53" s="2"/>
      <c r="S53" s="2"/>
      <c r="T53" s="2"/>
      <c r="U53" s="2"/>
    </row>
    <row r="54" spans="1:21" x14ac:dyDescent="0.15">
      <c r="A54" s="5">
        <f>入力一覧表!A63</f>
        <v>0</v>
      </c>
      <c r="B54" s="5">
        <f t="shared" si="0"/>
        <v>30000</v>
      </c>
      <c r="C54" s="5" t="str">
        <f>IF(A54=0,"",VLOOKUP(A54,種目!$A$50:$B$57,2,0))</f>
        <v/>
      </c>
      <c r="D54" s="50">
        <f>入力一覧表!B63</f>
        <v>0</v>
      </c>
      <c r="E54" s="50">
        <f>入力一覧表!C63</f>
        <v>0</v>
      </c>
      <c r="F54" s="50">
        <f>入力一覧表!D63</f>
        <v>0</v>
      </c>
      <c r="G54" s="50">
        <f>入力一覧表!E63</f>
        <v>0</v>
      </c>
      <c r="H54" s="50">
        <f>入力一覧表!F63</f>
        <v>0</v>
      </c>
      <c r="I54" s="50">
        <f>入力一覧表!G63</f>
        <v>0</v>
      </c>
      <c r="J54" s="85">
        <f>入力一覧表!H63</f>
        <v>0</v>
      </c>
      <c r="K54" s="50">
        <f>入力一覧表!I63</f>
        <v>0</v>
      </c>
      <c r="L54" s="2"/>
      <c r="M54" s="5"/>
      <c r="N54" s="5"/>
      <c r="O54" s="5"/>
      <c r="P54" s="2"/>
      <c r="Q54" s="2"/>
      <c r="R54" s="2"/>
      <c r="S54" s="2"/>
      <c r="T54" s="2"/>
      <c r="U54" s="2"/>
    </row>
    <row r="55" spans="1:21" x14ac:dyDescent="0.15">
      <c r="A55" s="5">
        <f>入力一覧表!A64</f>
        <v>0</v>
      </c>
      <c r="B55" s="5">
        <f t="shared" si="0"/>
        <v>30000</v>
      </c>
      <c r="C55" s="5" t="str">
        <f>IF(A55=0,"",VLOOKUP(A55,種目!$A$50:$B$57,2,0))</f>
        <v/>
      </c>
      <c r="D55" s="50">
        <f>入力一覧表!B64</f>
        <v>0</v>
      </c>
      <c r="E55" s="50">
        <f>入力一覧表!C64</f>
        <v>0</v>
      </c>
      <c r="F55" s="50">
        <f>入力一覧表!D64</f>
        <v>0</v>
      </c>
      <c r="G55" s="50">
        <f>入力一覧表!E64</f>
        <v>0</v>
      </c>
      <c r="H55" s="50">
        <f>入力一覧表!F64</f>
        <v>0</v>
      </c>
      <c r="I55" s="50">
        <f>入力一覧表!G64</f>
        <v>0</v>
      </c>
      <c r="J55" s="85">
        <f>入力一覧表!H64</f>
        <v>0</v>
      </c>
      <c r="K55" s="50">
        <f>入力一覧表!I64</f>
        <v>0</v>
      </c>
      <c r="L55" s="2"/>
      <c r="M55" s="5"/>
      <c r="N55" s="5"/>
      <c r="O55" s="5"/>
      <c r="P55" s="2"/>
      <c r="Q55" s="2"/>
      <c r="R55" s="2"/>
      <c r="S55" s="2"/>
      <c r="T55" s="2"/>
      <c r="U55" s="2"/>
    </row>
    <row r="56" spans="1:21" x14ac:dyDescent="0.15">
      <c r="A56" s="5">
        <f>入力一覧表!A65</f>
        <v>0</v>
      </c>
      <c r="B56" s="5">
        <f t="shared" si="0"/>
        <v>30000</v>
      </c>
      <c r="C56" s="5" t="str">
        <f>IF(A56=0,"",VLOOKUP(A56,種目!$A$50:$B$57,2,0))</f>
        <v/>
      </c>
      <c r="D56" s="50">
        <f>入力一覧表!B65</f>
        <v>0</v>
      </c>
      <c r="E56" s="50">
        <f>入力一覧表!C65</f>
        <v>0</v>
      </c>
      <c r="F56" s="50">
        <f>入力一覧表!D65</f>
        <v>0</v>
      </c>
      <c r="G56" s="50">
        <f>入力一覧表!E65</f>
        <v>0</v>
      </c>
      <c r="H56" s="50">
        <f>入力一覧表!F65</f>
        <v>0</v>
      </c>
      <c r="I56" s="50">
        <f>入力一覧表!G65</f>
        <v>0</v>
      </c>
      <c r="J56" s="85">
        <f>入力一覧表!H65</f>
        <v>0</v>
      </c>
      <c r="K56" s="50">
        <f>入力一覧表!I65</f>
        <v>0</v>
      </c>
      <c r="L56" s="2"/>
      <c r="M56" s="5"/>
      <c r="N56" s="5"/>
      <c r="O56" s="5"/>
      <c r="P56" s="2"/>
      <c r="Q56" s="2"/>
      <c r="R56" s="2"/>
      <c r="S56" s="2"/>
      <c r="T56" s="2"/>
      <c r="U56" s="2"/>
    </row>
    <row r="57" spans="1:21" x14ac:dyDescent="0.15">
      <c r="A57" s="5">
        <f>入力一覧表!A66</f>
        <v>0</v>
      </c>
      <c r="B57" s="5">
        <f t="shared" si="0"/>
        <v>30000</v>
      </c>
      <c r="C57" s="5" t="str">
        <f>IF(A57=0,"",VLOOKUP(A57,種目!$A$50:$B$57,2,0))</f>
        <v/>
      </c>
      <c r="D57" s="50">
        <f>入力一覧表!B66</f>
        <v>0</v>
      </c>
      <c r="E57" s="50">
        <f>入力一覧表!C66</f>
        <v>0</v>
      </c>
      <c r="F57" s="50">
        <f>入力一覧表!D66</f>
        <v>0</v>
      </c>
      <c r="G57" s="50">
        <f>入力一覧表!E66</f>
        <v>0</v>
      </c>
      <c r="H57" s="50">
        <f>入力一覧表!F66</f>
        <v>0</v>
      </c>
      <c r="I57" s="50">
        <f>入力一覧表!G66</f>
        <v>0</v>
      </c>
      <c r="J57" s="85">
        <f>入力一覧表!H66</f>
        <v>0</v>
      </c>
      <c r="K57" s="50">
        <f>入力一覧表!I66</f>
        <v>0</v>
      </c>
      <c r="L57" s="2"/>
      <c r="M57" s="5"/>
      <c r="N57" s="5"/>
      <c r="O57" s="5"/>
      <c r="P57" s="2"/>
      <c r="Q57" s="2"/>
      <c r="R57" s="2"/>
      <c r="S57" s="2"/>
      <c r="T57" s="2"/>
      <c r="U57" s="2"/>
    </row>
    <row r="58" spans="1:21" x14ac:dyDescent="0.15">
      <c r="A58" s="5">
        <f>入力一覧表!A67</f>
        <v>0</v>
      </c>
      <c r="B58" s="5">
        <f t="shared" si="0"/>
        <v>30000</v>
      </c>
      <c r="C58" s="5" t="str">
        <f>IF(A58=0,"",VLOOKUP(A58,種目!$A$50:$B$57,2,0))</f>
        <v/>
      </c>
      <c r="D58" s="50">
        <f>入力一覧表!B67</f>
        <v>0</v>
      </c>
      <c r="E58" s="50">
        <f>入力一覧表!C67</f>
        <v>0</v>
      </c>
      <c r="F58" s="50">
        <f>入力一覧表!D67</f>
        <v>0</v>
      </c>
      <c r="G58" s="50">
        <f>入力一覧表!E67</f>
        <v>0</v>
      </c>
      <c r="H58" s="50">
        <f>入力一覧表!F67</f>
        <v>0</v>
      </c>
      <c r="I58" s="50">
        <f>入力一覧表!G67</f>
        <v>0</v>
      </c>
      <c r="J58" s="85">
        <f>入力一覧表!H67</f>
        <v>0</v>
      </c>
      <c r="K58" s="50">
        <f>入力一覧表!I67</f>
        <v>0</v>
      </c>
      <c r="L58" s="2"/>
      <c r="M58" s="5"/>
      <c r="N58" s="5"/>
      <c r="O58" s="5"/>
      <c r="P58" s="2"/>
      <c r="Q58" s="2"/>
      <c r="R58" s="2"/>
      <c r="S58" s="2"/>
      <c r="T58" s="2"/>
      <c r="U58" s="2"/>
    </row>
    <row r="59" spans="1:21" x14ac:dyDescent="0.15">
      <c r="A59" s="5">
        <f>入力一覧表!A68</f>
        <v>0</v>
      </c>
      <c r="B59" s="5">
        <f t="shared" si="0"/>
        <v>30000</v>
      </c>
      <c r="C59" s="5" t="str">
        <f>IF(A59=0,"",VLOOKUP(A59,種目!$A$50:$B$57,2,0))</f>
        <v/>
      </c>
      <c r="D59" s="50">
        <f>入力一覧表!B68</f>
        <v>0</v>
      </c>
      <c r="E59" s="50">
        <f>入力一覧表!C68</f>
        <v>0</v>
      </c>
      <c r="F59" s="50">
        <f>入力一覧表!D68</f>
        <v>0</v>
      </c>
      <c r="G59" s="50">
        <f>入力一覧表!E68</f>
        <v>0</v>
      </c>
      <c r="H59" s="50">
        <f>入力一覧表!F68</f>
        <v>0</v>
      </c>
      <c r="I59" s="50">
        <f>入力一覧表!G68</f>
        <v>0</v>
      </c>
      <c r="J59" s="85">
        <f>入力一覧表!H68</f>
        <v>0</v>
      </c>
      <c r="K59" s="50">
        <f>入力一覧表!I68</f>
        <v>0</v>
      </c>
      <c r="L59" s="2"/>
      <c r="M59" s="5"/>
      <c r="N59" s="5"/>
      <c r="O59" s="5"/>
      <c r="P59" s="2"/>
      <c r="Q59" s="2"/>
      <c r="R59" s="2"/>
      <c r="S59" s="2"/>
      <c r="T59" s="2"/>
      <c r="U59" s="2"/>
    </row>
    <row r="60" spans="1:21" x14ac:dyDescent="0.15">
      <c r="A60" s="5">
        <f>入力一覧表!A69</f>
        <v>0</v>
      </c>
      <c r="B60" s="5">
        <f t="shared" si="0"/>
        <v>30000</v>
      </c>
      <c r="C60" s="5" t="str">
        <f>IF(A60=0,"",VLOOKUP(A60,種目!$A$50:$B$57,2,0))</f>
        <v/>
      </c>
      <c r="D60" s="50">
        <f>入力一覧表!B69</f>
        <v>0</v>
      </c>
      <c r="E60" s="50">
        <f>入力一覧表!C69</f>
        <v>0</v>
      </c>
      <c r="F60" s="50">
        <f>入力一覧表!D69</f>
        <v>0</v>
      </c>
      <c r="G60" s="50">
        <f>入力一覧表!E69</f>
        <v>0</v>
      </c>
      <c r="H60" s="50">
        <f>入力一覧表!F69</f>
        <v>0</v>
      </c>
      <c r="I60" s="50">
        <f>入力一覧表!G69</f>
        <v>0</v>
      </c>
      <c r="J60" s="85">
        <f>入力一覧表!H69</f>
        <v>0</v>
      </c>
      <c r="K60" s="50">
        <f>入力一覧表!I69</f>
        <v>0</v>
      </c>
      <c r="L60" s="2"/>
      <c r="M60" s="5"/>
      <c r="N60" s="5"/>
      <c r="O60" s="5"/>
      <c r="P60" s="2"/>
      <c r="Q60" s="2"/>
      <c r="R60" s="2"/>
      <c r="S60" s="2"/>
      <c r="T60" s="2"/>
      <c r="U60" s="2"/>
    </row>
    <row r="61" spans="1:21" x14ac:dyDescent="0.15">
      <c r="A61" s="5">
        <f>入力一覧表!A70</f>
        <v>0</v>
      </c>
      <c r="B61" s="5">
        <f t="shared" si="0"/>
        <v>30000</v>
      </c>
      <c r="C61" s="5" t="str">
        <f>IF(A61=0,"",VLOOKUP(A61,種目!$A$50:$B$57,2,0))</f>
        <v/>
      </c>
      <c r="D61" s="50">
        <f>入力一覧表!B70</f>
        <v>0</v>
      </c>
      <c r="E61" s="50">
        <f>入力一覧表!C70</f>
        <v>0</v>
      </c>
      <c r="F61" s="50">
        <f>入力一覧表!D70</f>
        <v>0</v>
      </c>
      <c r="G61" s="50">
        <f>入力一覧表!E70</f>
        <v>0</v>
      </c>
      <c r="H61" s="50">
        <f>入力一覧表!F70</f>
        <v>0</v>
      </c>
      <c r="I61" s="50">
        <f>入力一覧表!G70</f>
        <v>0</v>
      </c>
      <c r="J61" s="85">
        <f>入力一覧表!H70</f>
        <v>0</v>
      </c>
      <c r="K61" s="50">
        <f>入力一覧表!I70</f>
        <v>0</v>
      </c>
      <c r="L61" s="2"/>
      <c r="M61" s="5"/>
      <c r="N61" s="5"/>
      <c r="O61" s="5"/>
      <c r="P61" s="2"/>
      <c r="Q61" s="2"/>
      <c r="R61" s="2"/>
      <c r="S61" s="2"/>
      <c r="T61" s="2"/>
      <c r="U61" s="2"/>
    </row>
    <row r="62" spans="1:21" x14ac:dyDescent="0.15">
      <c r="A62" s="5">
        <f>入力一覧表!A71</f>
        <v>0</v>
      </c>
      <c r="B62" s="5">
        <f t="shared" si="0"/>
        <v>30000</v>
      </c>
      <c r="C62" s="5" t="str">
        <f>IF(A62=0,"",VLOOKUP(A62,種目!$A$50:$B$57,2,0))</f>
        <v/>
      </c>
      <c r="D62" s="50">
        <f>入力一覧表!B71</f>
        <v>0</v>
      </c>
      <c r="E62" s="50">
        <f>入力一覧表!C71</f>
        <v>0</v>
      </c>
      <c r="F62" s="50">
        <f>入力一覧表!D71</f>
        <v>0</v>
      </c>
      <c r="G62" s="50">
        <f>入力一覧表!E71</f>
        <v>0</v>
      </c>
      <c r="H62" s="50">
        <f>入力一覧表!F71</f>
        <v>0</v>
      </c>
      <c r="I62" s="50">
        <f>入力一覧表!G71</f>
        <v>0</v>
      </c>
      <c r="J62" s="85">
        <f>入力一覧表!H71</f>
        <v>0</v>
      </c>
      <c r="K62" s="50">
        <f>入力一覧表!I71</f>
        <v>0</v>
      </c>
      <c r="L62" s="2"/>
      <c r="M62" s="5"/>
      <c r="N62" s="5"/>
      <c r="O62" s="5"/>
      <c r="P62" s="2"/>
      <c r="Q62" s="2"/>
      <c r="R62" s="2"/>
      <c r="S62" s="2"/>
      <c r="T62" s="2"/>
      <c r="U62" s="2"/>
    </row>
    <row r="63" spans="1:21" x14ac:dyDescent="0.15">
      <c r="A63" s="78" t="s">
        <v>42</v>
      </c>
      <c r="B63" s="78"/>
      <c r="C63" s="78"/>
      <c r="D63" s="36"/>
      <c r="E63" s="36"/>
      <c r="F63" s="36"/>
      <c r="G63" s="36"/>
      <c r="H63" s="36"/>
      <c r="I63" s="36"/>
      <c r="J63" s="36"/>
      <c r="K63" s="36"/>
    </row>
    <row r="64" spans="1:21" x14ac:dyDescent="0.15">
      <c r="A64" s="5" t="str">
        <f>入力一覧表!J12</f>
        <v>100m</v>
      </c>
      <c r="B64" s="5">
        <f>40000+D64</f>
        <v>40000</v>
      </c>
      <c r="C64" s="5">
        <f>IF(A64=0,"",VLOOKUP(A64,種目!$A$58:$B$64,2,0))</f>
        <v>57</v>
      </c>
      <c r="D64" s="50">
        <f>入力一覧表!K12</f>
        <v>0</v>
      </c>
      <c r="E64" s="50">
        <f>入力一覧表!L12</f>
        <v>0</v>
      </c>
      <c r="F64" s="35">
        <f>入力一覧表!M12</f>
        <v>0</v>
      </c>
      <c r="G64" s="5">
        <f>入力一覧表!N12</f>
        <v>0</v>
      </c>
      <c r="H64" s="5">
        <f>入力一覧表!O12</f>
        <v>0</v>
      </c>
      <c r="I64" s="5">
        <f>入力一覧表!P12</f>
        <v>0</v>
      </c>
      <c r="J64" s="5">
        <f>入力一覧表!Q12</f>
        <v>0</v>
      </c>
      <c r="K64" s="50">
        <f>入力一覧表!R12</f>
        <v>0</v>
      </c>
    </row>
    <row r="65" spans="1:11" x14ac:dyDescent="0.15">
      <c r="A65" s="5" t="str">
        <f>入力一覧表!J13</f>
        <v>100m</v>
      </c>
      <c r="B65" s="5">
        <f t="shared" ref="B65:B118" si="1">40000+D65</f>
        <v>40000</v>
      </c>
      <c r="C65" s="5">
        <f>IF(A65=0,"",VLOOKUP(A65,種目!$A$58:$B$64,2,0))</f>
        <v>57</v>
      </c>
      <c r="D65" s="50">
        <f>入力一覧表!K13</f>
        <v>0</v>
      </c>
      <c r="E65" s="50">
        <f>入力一覧表!L13</f>
        <v>0</v>
      </c>
      <c r="F65" s="35">
        <f>入力一覧表!M13</f>
        <v>0</v>
      </c>
      <c r="G65" s="5">
        <f>入力一覧表!N13</f>
        <v>0</v>
      </c>
      <c r="H65" s="5">
        <f>入力一覧表!O13</f>
        <v>0</v>
      </c>
      <c r="I65" s="5">
        <f>入力一覧表!P13</f>
        <v>0</v>
      </c>
      <c r="J65" s="5">
        <f>入力一覧表!Q13</f>
        <v>0</v>
      </c>
      <c r="K65" s="50">
        <f>入力一覧表!R13</f>
        <v>0</v>
      </c>
    </row>
    <row r="66" spans="1:11" x14ac:dyDescent="0.15">
      <c r="A66" s="5" t="str">
        <f>入力一覧表!J14</f>
        <v>100m</v>
      </c>
      <c r="B66" s="5">
        <f t="shared" si="1"/>
        <v>40000</v>
      </c>
      <c r="C66" s="5">
        <f>IF(A66=0,"",VLOOKUP(A66,種目!$A$58:$B$64,2,0))</f>
        <v>57</v>
      </c>
      <c r="D66" s="50">
        <f>入力一覧表!K14</f>
        <v>0</v>
      </c>
      <c r="E66" s="50">
        <f>入力一覧表!L14</f>
        <v>0</v>
      </c>
      <c r="F66" s="35">
        <f>入力一覧表!M14</f>
        <v>0</v>
      </c>
      <c r="G66" s="5">
        <f>入力一覧表!N14</f>
        <v>0</v>
      </c>
      <c r="H66" s="5">
        <f>入力一覧表!O14</f>
        <v>0</v>
      </c>
      <c r="I66" s="5">
        <f>入力一覧表!P14</f>
        <v>0</v>
      </c>
      <c r="J66" s="5">
        <f>入力一覧表!Q14</f>
        <v>0</v>
      </c>
      <c r="K66" s="50">
        <f>入力一覧表!R14</f>
        <v>0</v>
      </c>
    </row>
    <row r="67" spans="1:11" x14ac:dyDescent="0.15">
      <c r="A67" s="5" t="str">
        <f>入力一覧表!J15</f>
        <v>100m</v>
      </c>
      <c r="B67" s="5">
        <f t="shared" si="1"/>
        <v>40000</v>
      </c>
      <c r="C67" s="5">
        <f>IF(A67=0,"",VLOOKUP(A67,種目!$A$58:$B$64,2,0))</f>
        <v>57</v>
      </c>
      <c r="D67" s="50">
        <f>入力一覧表!K15</f>
        <v>0</v>
      </c>
      <c r="E67" s="50">
        <f>入力一覧表!L15</f>
        <v>0</v>
      </c>
      <c r="F67" s="35">
        <f>入力一覧表!M15</f>
        <v>0</v>
      </c>
      <c r="G67" s="5">
        <f>入力一覧表!N15</f>
        <v>0</v>
      </c>
      <c r="H67" s="5">
        <f>入力一覧表!O15</f>
        <v>0</v>
      </c>
      <c r="I67" s="5">
        <f>入力一覧表!P15</f>
        <v>0</v>
      </c>
      <c r="J67" s="5">
        <f>入力一覧表!Q15</f>
        <v>0</v>
      </c>
      <c r="K67" s="50">
        <f>入力一覧表!R15</f>
        <v>0</v>
      </c>
    </row>
    <row r="68" spans="1:11" x14ac:dyDescent="0.15">
      <c r="A68" s="5" t="str">
        <f>入力一覧表!J16</f>
        <v>100m</v>
      </c>
      <c r="B68" s="5">
        <f t="shared" si="1"/>
        <v>40000</v>
      </c>
      <c r="C68" s="5">
        <f>IF(A68=0,"",VLOOKUP(A68,種目!$A$58:$B$64,2,0))</f>
        <v>57</v>
      </c>
      <c r="D68" s="50">
        <f>入力一覧表!K16</f>
        <v>0</v>
      </c>
      <c r="E68" s="50">
        <f>入力一覧表!L16</f>
        <v>0</v>
      </c>
      <c r="F68" s="35">
        <f>入力一覧表!M16</f>
        <v>0</v>
      </c>
      <c r="G68" s="5">
        <f>入力一覧表!N16</f>
        <v>0</v>
      </c>
      <c r="H68" s="5">
        <f>入力一覧表!O16</f>
        <v>0</v>
      </c>
      <c r="I68" s="5">
        <f>入力一覧表!P16</f>
        <v>0</v>
      </c>
      <c r="J68" s="5">
        <f>入力一覧表!Q16</f>
        <v>0</v>
      </c>
      <c r="K68" s="50">
        <f>入力一覧表!R16</f>
        <v>0</v>
      </c>
    </row>
    <row r="69" spans="1:11" x14ac:dyDescent="0.15">
      <c r="A69" s="5" t="str">
        <f>入力一覧表!J17</f>
        <v>100m</v>
      </c>
      <c r="B69" s="5">
        <f t="shared" si="1"/>
        <v>40000</v>
      </c>
      <c r="C69" s="5">
        <f>IF(A69=0,"",VLOOKUP(A69,種目!$A$58:$B$64,2,0))</f>
        <v>57</v>
      </c>
      <c r="D69" s="50">
        <f>入力一覧表!K17</f>
        <v>0</v>
      </c>
      <c r="E69" s="50">
        <f>入力一覧表!L17</f>
        <v>0</v>
      </c>
      <c r="F69" s="35">
        <f>入力一覧表!M17</f>
        <v>0</v>
      </c>
      <c r="G69" s="5">
        <f>入力一覧表!N17</f>
        <v>0</v>
      </c>
      <c r="H69" s="5">
        <f>入力一覧表!O17</f>
        <v>0</v>
      </c>
      <c r="I69" s="5">
        <f>入力一覧表!P17</f>
        <v>0</v>
      </c>
      <c r="J69" s="5">
        <f>入力一覧表!Q17</f>
        <v>0</v>
      </c>
      <c r="K69" s="50">
        <f>入力一覧表!R17</f>
        <v>0</v>
      </c>
    </row>
    <row r="70" spans="1:11" x14ac:dyDescent="0.15">
      <c r="A70" s="5" t="str">
        <f>入力一覧表!J18</f>
        <v>100m</v>
      </c>
      <c r="B70" s="5">
        <f t="shared" si="1"/>
        <v>40000</v>
      </c>
      <c r="C70" s="5">
        <f>IF(A70=0,"",VLOOKUP(A70,種目!$A$58:$B$64,2,0))</f>
        <v>57</v>
      </c>
      <c r="D70" s="50">
        <f>入力一覧表!K18</f>
        <v>0</v>
      </c>
      <c r="E70" s="50">
        <f>入力一覧表!L18</f>
        <v>0</v>
      </c>
      <c r="F70" s="35">
        <f>入力一覧表!M18</f>
        <v>0</v>
      </c>
      <c r="G70" s="5">
        <f>入力一覧表!N18</f>
        <v>0</v>
      </c>
      <c r="H70" s="5">
        <f>入力一覧表!O18</f>
        <v>0</v>
      </c>
      <c r="I70" s="5">
        <f>入力一覧表!P18</f>
        <v>0</v>
      </c>
      <c r="J70" s="5">
        <f>入力一覧表!Q18</f>
        <v>0</v>
      </c>
      <c r="K70" s="50">
        <f>入力一覧表!R18</f>
        <v>0</v>
      </c>
    </row>
    <row r="71" spans="1:11" x14ac:dyDescent="0.15">
      <c r="A71" s="5" t="str">
        <f>入力一覧表!J19</f>
        <v>100m</v>
      </c>
      <c r="B71" s="5">
        <f t="shared" si="1"/>
        <v>40000</v>
      </c>
      <c r="C71" s="5">
        <f>IF(A71=0,"",VLOOKUP(A71,種目!$A$58:$B$64,2,0))</f>
        <v>57</v>
      </c>
      <c r="D71" s="50">
        <f>入力一覧表!K19</f>
        <v>0</v>
      </c>
      <c r="E71" s="50">
        <f>入力一覧表!L19</f>
        <v>0</v>
      </c>
      <c r="F71" s="35">
        <f>入力一覧表!M19</f>
        <v>0</v>
      </c>
      <c r="G71" s="5">
        <f>入力一覧表!N19</f>
        <v>0</v>
      </c>
      <c r="H71" s="5">
        <f>入力一覧表!O19</f>
        <v>0</v>
      </c>
      <c r="I71" s="5">
        <f>入力一覧表!P19</f>
        <v>0</v>
      </c>
      <c r="J71" s="5">
        <f>入力一覧表!Q19</f>
        <v>0</v>
      </c>
      <c r="K71" s="50">
        <f>入力一覧表!R19</f>
        <v>0</v>
      </c>
    </row>
    <row r="72" spans="1:11" x14ac:dyDescent="0.15">
      <c r="A72" s="5" t="str">
        <f>入力一覧表!J20</f>
        <v>100m</v>
      </c>
      <c r="B72" s="5">
        <f t="shared" si="1"/>
        <v>40000</v>
      </c>
      <c r="C72" s="5">
        <f>IF(A72=0,"",VLOOKUP(A72,種目!$A$58:$B$64,2,0))</f>
        <v>57</v>
      </c>
      <c r="D72" s="50">
        <f>入力一覧表!K20</f>
        <v>0</v>
      </c>
      <c r="E72" s="50">
        <f>入力一覧表!L20</f>
        <v>0</v>
      </c>
      <c r="F72" s="35">
        <f>入力一覧表!M20</f>
        <v>0</v>
      </c>
      <c r="G72" s="5">
        <f>入力一覧表!N20</f>
        <v>0</v>
      </c>
      <c r="H72" s="5">
        <f>入力一覧表!O20</f>
        <v>0</v>
      </c>
      <c r="I72" s="5">
        <f>入力一覧表!P20</f>
        <v>0</v>
      </c>
      <c r="J72" s="5">
        <f>入力一覧表!Q20</f>
        <v>0</v>
      </c>
      <c r="K72" s="50">
        <f>入力一覧表!R20</f>
        <v>0</v>
      </c>
    </row>
    <row r="73" spans="1:11" x14ac:dyDescent="0.15">
      <c r="A73" s="5" t="str">
        <f>入力一覧表!J21</f>
        <v>100m</v>
      </c>
      <c r="B73" s="5">
        <f t="shared" si="1"/>
        <v>40000</v>
      </c>
      <c r="C73" s="5">
        <f>IF(A73=0,"",VLOOKUP(A73,種目!$A$58:$B$64,2,0))</f>
        <v>57</v>
      </c>
      <c r="D73" s="50">
        <f>入力一覧表!K21</f>
        <v>0</v>
      </c>
      <c r="E73" s="50">
        <f>入力一覧表!L21</f>
        <v>0</v>
      </c>
      <c r="F73" s="35">
        <f>入力一覧表!M21</f>
        <v>0</v>
      </c>
      <c r="G73" s="5">
        <f>入力一覧表!N21</f>
        <v>0</v>
      </c>
      <c r="H73" s="5">
        <f>入力一覧表!O21</f>
        <v>0</v>
      </c>
      <c r="I73" s="5">
        <f>入力一覧表!P21</f>
        <v>0</v>
      </c>
      <c r="J73" s="5">
        <f>入力一覧表!Q21</f>
        <v>0</v>
      </c>
      <c r="K73" s="50">
        <f>入力一覧表!R21</f>
        <v>0</v>
      </c>
    </row>
    <row r="74" spans="1:11" x14ac:dyDescent="0.15">
      <c r="A74" s="5" t="str">
        <f>入力一覧表!J22</f>
        <v>800m</v>
      </c>
      <c r="B74" s="5">
        <f t="shared" si="1"/>
        <v>40000</v>
      </c>
      <c r="C74" s="5">
        <f>IF(A74=0,"",VLOOKUP(A74,種目!$A$58:$B$64,2,0))</f>
        <v>58</v>
      </c>
      <c r="D74" s="50">
        <f>入力一覧表!K22</f>
        <v>0</v>
      </c>
      <c r="E74" s="50">
        <f>入力一覧表!L22</f>
        <v>0</v>
      </c>
      <c r="F74" s="35">
        <f>入力一覧表!M22</f>
        <v>0</v>
      </c>
      <c r="G74" s="5">
        <f>入力一覧表!N22</f>
        <v>0</v>
      </c>
      <c r="H74" s="5">
        <f>入力一覧表!O22</f>
        <v>0</v>
      </c>
      <c r="I74" s="5">
        <f>入力一覧表!P22</f>
        <v>0</v>
      </c>
      <c r="J74" s="5">
        <f>入力一覧表!Q22</f>
        <v>0</v>
      </c>
      <c r="K74" s="50">
        <f>入力一覧表!R22</f>
        <v>0</v>
      </c>
    </row>
    <row r="75" spans="1:11" x14ac:dyDescent="0.15">
      <c r="A75" s="5" t="str">
        <f>入力一覧表!J23</f>
        <v>800m</v>
      </c>
      <c r="B75" s="5">
        <f t="shared" si="1"/>
        <v>40000</v>
      </c>
      <c r="C75" s="5">
        <f>IF(A75=0,"",VLOOKUP(A75,種目!$A$58:$B$64,2,0))</f>
        <v>58</v>
      </c>
      <c r="D75" s="50">
        <f>入力一覧表!K23</f>
        <v>0</v>
      </c>
      <c r="E75" s="50">
        <f>入力一覧表!L23</f>
        <v>0</v>
      </c>
      <c r="F75" s="35">
        <f>入力一覧表!M23</f>
        <v>0</v>
      </c>
      <c r="G75" s="5">
        <f>入力一覧表!N23</f>
        <v>0</v>
      </c>
      <c r="H75" s="5">
        <f>入力一覧表!O23</f>
        <v>0</v>
      </c>
      <c r="I75" s="5">
        <f>入力一覧表!P23</f>
        <v>0</v>
      </c>
      <c r="J75" s="5">
        <f>入力一覧表!Q23</f>
        <v>0</v>
      </c>
      <c r="K75" s="50">
        <f>入力一覧表!R23</f>
        <v>0</v>
      </c>
    </row>
    <row r="76" spans="1:11" x14ac:dyDescent="0.15">
      <c r="A76" s="5" t="str">
        <f>入力一覧表!J24</f>
        <v>800m</v>
      </c>
      <c r="B76" s="5">
        <f t="shared" si="1"/>
        <v>40000</v>
      </c>
      <c r="C76" s="5">
        <f>IF(A76=0,"",VLOOKUP(A76,種目!$A$58:$B$64,2,0))</f>
        <v>58</v>
      </c>
      <c r="D76" s="50">
        <f>入力一覧表!K24</f>
        <v>0</v>
      </c>
      <c r="E76" s="50">
        <f>入力一覧表!L24</f>
        <v>0</v>
      </c>
      <c r="F76" s="35">
        <f>入力一覧表!M24</f>
        <v>0</v>
      </c>
      <c r="G76" s="5">
        <f>入力一覧表!N24</f>
        <v>0</v>
      </c>
      <c r="H76" s="5">
        <f>入力一覧表!O24</f>
        <v>0</v>
      </c>
      <c r="I76" s="5">
        <f>入力一覧表!P24</f>
        <v>0</v>
      </c>
      <c r="J76" s="5">
        <f>入力一覧表!Q24</f>
        <v>0</v>
      </c>
      <c r="K76" s="50">
        <f>入力一覧表!R24</f>
        <v>0</v>
      </c>
    </row>
    <row r="77" spans="1:11" x14ac:dyDescent="0.15">
      <c r="A77" s="5" t="str">
        <f>入力一覧表!J25</f>
        <v>800m</v>
      </c>
      <c r="B77" s="5">
        <f t="shared" si="1"/>
        <v>40000</v>
      </c>
      <c r="C77" s="5">
        <f>IF(A77=0,"",VLOOKUP(A77,種目!$A$58:$B$64,2,0))</f>
        <v>58</v>
      </c>
      <c r="D77" s="50">
        <f>入力一覧表!K25</f>
        <v>0</v>
      </c>
      <c r="E77" s="50">
        <f>入力一覧表!L25</f>
        <v>0</v>
      </c>
      <c r="F77" s="35">
        <f>入力一覧表!M25</f>
        <v>0</v>
      </c>
      <c r="G77" s="5">
        <f>入力一覧表!N25</f>
        <v>0</v>
      </c>
      <c r="H77" s="5">
        <f>入力一覧表!O25</f>
        <v>0</v>
      </c>
      <c r="I77" s="5">
        <f>入力一覧表!P25</f>
        <v>0</v>
      </c>
      <c r="J77" s="5">
        <f>入力一覧表!Q25</f>
        <v>0</v>
      </c>
      <c r="K77" s="50">
        <f>入力一覧表!R25</f>
        <v>0</v>
      </c>
    </row>
    <row r="78" spans="1:11" x14ac:dyDescent="0.15">
      <c r="A78" s="5" t="str">
        <f>入力一覧表!J26</f>
        <v>800m</v>
      </c>
      <c r="B78" s="5">
        <f t="shared" si="1"/>
        <v>40000</v>
      </c>
      <c r="C78" s="5">
        <f>IF(A78=0,"",VLOOKUP(A78,種目!$A$58:$B$64,2,0))</f>
        <v>58</v>
      </c>
      <c r="D78" s="50">
        <f>入力一覧表!K26</f>
        <v>0</v>
      </c>
      <c r="E78" s="50">
        <f>入力一覧表!L26</f>
        <v>0</v>
      </c>
      <c r="F78" s="35">
        <f>入力一覧表!M26</f>
        <v>0</v>
      </c>
      <c r="G78" s="5">
        <f>入力一覧表!N26</f>
        <v>0</v>
      </c>
      <c r="H78" s="5">
        <f>入力一覧表!O26</f>
        <v>0</v>
      </c>
      <c r="I78" s="5">
        <f>入力一覧表!P26</f>
        <v>0</v>
      </c>
      <c r="J78" s="5">
        <f>入力一覧表!Q26</f>
        <v>0</v>
      </c>
      <c r="K78" s="50">
        <f>入力一覧表!R26</f>
        <v>0</v>
      </c>
    </row>
    <row r="79" spans="1:11" x14ac:dyDescent="0.15">
      <c r="A79" s="5" t="str">
        <f>入力一覧表!J27</f>
        <v>800m</v>
      </c>
      <c r="B79" s="5">
        <f t="shared" si="1"/>
        <v>40000</v>
      </c>
      <c r="C79" s="5">
        <f>IF(A79=0,"",VLOOKUP(A79,種目!$A$58:$B$64,2,0))</f>
        <v>58</v>
      </c>
      <c r="D79" s="50">
        <f>入力一覧表!K27</f>
        <v>0</v>
      </c>
      <c r="E79" s="50">
        <f>入力一覧表!L27</f>
        <v>0</v>
      </c>
      <c r="F79" s="35">
        <f>入力一覧表!M27</f>
        <v>0</v>
      </c>
      <c r="G79" s="5">
        <f>入力一覧表!N27</f>
        <v>0</v>
      </c>
      <c r="H79" s="5">
        <f>入力一覧表!O27</f>
        <v>0</v>
      </c>
      <c r="I79" s="5">
        <f>入力一覧表!P27</f>
        <v>0</v>
      </c>
      <c r="J79" s="5">
        <f>入力一覧表!Q27</f>
        <v>0</v>
      </c>
      <c r="K79" s="50">
        <f>入力一覧表!R27</f>
        <v>0</v>
      </c>
    </row>
    <row r="80" spans="1:11" x14ac:dyDescent="0.15">
      <c r="A80" s="5" t="str">
        <f>入力一覧表!J28</f>
        <v>800m</v>
      </c>
      <c r="B80" s="5">
        <f t="shared" si="1"/>
        <v>40000</v>
      </c>
      <c r="C80" s="5">
        <f>IF(A80=0,"",VLOOKUP(A80,種目!$A$58:$B$64,2,0))</f>
        <v>58</v>
      </c>
      <c r="D80" s="50">
        <f>入力一覧表!K28</f>
        <v>0</v>
      </c>
      <c r="E80" s="50">
        <f>入力一覧表!L28</f>
        <v>0</v>
      </c>
      <c r="F80" s="35">
        <f>入力一覧表!M28</f>
        <v>0</v>
      </c>
      <c r="G80" s="5">
        <f>入力一覧表!N28</f>
        <v>0</v>
      </c>
      <c r="H80" s="5">
        <f>入力一覧表!O28</f>
        <v>0</v>
      </c>
      <c r="I80" s="5">
        <f>入力一覧表!P28</f>
        <v>0</v>
      </c>
      <c r="J80" s="5">
        <f>入力一覧表!Q28</f>
        <v>0</v>
      </c>
      <c r="K80" s="50">
        <f>入力一覧表!R28</f>
        <v>0</v>
      </c>
    </row>
    <row r="81" spans="1:11" x14ac:dyDescent="0.15">
      <c r="A81" s="5" t="str">
        <f>入力一覧表!J29</f>
        <v>800m</v>
      </c>
      <c r="B81" s="5">
        <f t="shared" si="1"/>
        <v>40000</v>
      </c>
      <c r="C81" s="5">
        <f>IF(A81=0,"",VLOOKUP(A81,種目!$A$58:$B$64,2,0))</f>
        <v>58</v>
      </c>
      <c r="D81" s="50">
        <f>入力一覧表!K29</f>
        <v>0</v>
      </c>
      <c r="E81" s="50">
        <f>入力一覧表!L29</f>
        <v>0</v>
      </c>
      <c r="F81" s="35">
        <f>入力一覧表!M29</f>
        <v>0</v>
      </c>
      <c r="G81" s="5">
        <f>入力一覧表!N29</f>
        <v>0</v>
      </c>
      <c r="H81" s="5">
        <f>入力一覧表!O29</f>
        <v>0</v>
      </c>
      <c r="I81" s="5">
        <f>入力一覧表!P29</f>
        <v>0</v>
      </c>
      <c r="J81" s="5">
        <f>入力一覧表!Q29</f>
        <v>0</v>
      </c>
      <c r="K81" s="50">
        <f>入力一覧表!R29</f>
        <v>0</v>
      </c>
    </row>
    <row r="82" spans="1:11" x14ac:dyDescent="0.15">
      <c r="A82" s="5" t="str">
        <f>入力一覧表!J30</f>
        <v>800m</v>
      </c>
      <c r="B82" s="5">
        <f t="shared" si="1"/>
        <v>40000</v>
      </c>
      <c r="C82" s="5">
        <f>IF(A82=0,"",VLOOKUP(A82,種目!$A$58:$B$64,2,0))</f>
        <v>58</v>
      </c>
      <c r="D82" s="50">
        <f>入力一覧表!K30</f>
        <v>0</v>
      </c>
      <c r="E82" s="50">
        <f>入力一覧表!L30</f>
        <v>0</v>
      </c>
      <c r="F82" s="35">
        <f>入力一覧表!M30</f>
        <v>0</v>
      </c>
      <c r="G82" s="5">
        <f>入力一覧表!N30</f>
        <v>0</v>
      </c>
      <c r="H82" s="5">
        <f>入力一覧表!O30</f>
        <v>0</v>
      </c>
      <c r="I82" s="5">
        <f>入力一覧表!P30</f>
        <v>0</v>
      </c>
      <c r="J82" s="5">
        <f>入力一覧表!Q30</f>
        <v>0</v>
      </c>
      <c r="K82" s="50">
        <f>入力一覧表!R30</f>
        <v>0</v>
      </c>
    </row>
    <row r="83" spans="1:11" x14ac:dyDescent="0.15">
      <c r="A83" s="5" t="str">
        <f>入力一覧表!J31</f>
        <v>800m</v>
      </c>
      <c r="B83" s="5">
        <f t="shared" si="1"/>
        <v>40000</v>
      </c>
      <c r="C83" s="5">
        <f>IF(A83=0,"",VLOOKUP(A83,種目!$A$58:$B$64,2,0))</f>
        <v>58</v>
      </c>
      <c r="D83" s="50">
        <f>入力一覧表!K31</f>
        <v>0</v>
      </c>
      <c r="E83" s="50">
        <f>入力一覧表!L31</f>
        <v>0</v>
      </c>
      <c r="F83" s="35">
        <f>入力一覧表!M31</f>
        <v>0</v>
      </c>
      <c r="G83" s="5">
        <f>入力一覧表!N31</f>
        <v>0</v>
      </c>
      <c r="H83" s="5">
        <f>入力一覧表!O31</f>
        <v>0</v>
      </c>
      <c r="I83" s="5">
        <f>入力一覧表!P31</f>
        <v>0</v>
      </c>
      <c r="J83" s="5">
        <f>入力一覧表!Q31</f>
        <v>0</v>
      </c>
      <c r="K83" s="50">
        <f>入力一覧表!R31</f>
        <v>0</v>
      </c>
    </row>
    <row r="84" spans="1:11" x14ac:dyDescent="0.15">
      <c r="A84" s="5" t="str">
        <f>入力一覧表!J32</f>
        <v>3000m</v>
      </c>
      <c r="B84" s="5">
        <f t="shared" si="1"/>
        <v>40000</v>
      </c>
      <c r="C84" s="5">
        <f>IF(A84=0,"",VLOOKUP(A84,種目!$A$58:$B$64,2,0))</f>
        <v>59</v>
      </c>
      <c r="D84" s="50">
        <f>入力一覧表!K32</f>
        <v>0</v>
      </c>
      <c r="E84" s="50">
        <f>入力一覧表!L32</f>
        <v>0</v>
      </c>
      <c r="F84" s="35">
        <f>入力一覧表!M32</f>
        <v>0</v>
      </c>
      <c r="G84" s="5">
        <f>入力一覧表!N32</f>
        <v>0</v>
      </c>
      <c r="H84" s="5">
        <f>入力一覧表!O32</f>
        <v>0</v>
      </c>
      <c r="I84" s="5">
        <f>入力一覧表!P32</f>
        <v>0</v>
      </c>
      <c r="J84" s="5">
        <f>入力一覧表!Q32</f>
        <v>0</v>
      </c>
      <c r="K84" s="50">
        <f>入力一覧表!R32</f>
        <v>0</v>
      </c>
    </row>
    <row r="85" spans="1:11" x14ac:dyDescent="0.15">
      <c r="A85" s="5" t="str">
        <f>入力一覧表!J33</f>
        <v>3000m</v>
      </c>
      <c r="B85" s="5">
        <f t="shared" si="1"/>
        <v>40000</v>
      </c>
      <c r="C85" s="5">
        <f>IF(A85=0,"",VLOOKUP(A85,種目!$A$58:$B$64,2,0))</f>
        <v>59</v>
      </c>
      <c r="D85" s="50">
        <f>入力一覧表!K33</f>
        <v>0</v>
      </c>
      <c r="E85" s="50">
        <f>入力一覧表!L33</f>
        <v>0</v>
      </c>
      <c r="F85" s="35">
        <f>入力一覧表!M33</f>
        <v>0</v>
      </c>
      <c r="G85" s="5">
        <f>入力一覧表!N33</f>
        <v>0</v>
      </c>
      <c r="H85" s="5">
        <f>入力一覧表!O33</f>
        <v>0</v>
      </c>
      <c r="I85" s="5">
        <f>入力一覧表!P33</f>
        <v>0</v>
      </c>
      <c r="J85" s="5">
        <f>入力一覧表!Q33</f>
        <v>0</v>
      </c>
      <c r="K85" s="50">
        <f>入力一覧表!R33</f>
        <v>0</v>
      </c>
    </row>
    <row r="86" spans="1:11" x14ac:dyDescent="0.15">
      <c r="A86" s="5" t="str">
        <f>入力一覧表!J34</f>
        <v>3000m</v>
      </c>
      <c r="B86" s="5">
        <f t="shared" si="1"/>
        <v>40000</v>
      </c>
      <c r="C86" s="5">
        <f>IF(A86=0,"",VLOOKUP(A86,種目!$A$58:$B$64,2,0))</f>
        <v>59</v>
      </c>
      <c r="D86" s="50">
        <f>入力一覧表!K34</f>
        <v>0</v>
      </c>
      <c r="E86" s="50">
        <f>入力一覧表!L34</f>
        <v>0</v>
      </c>
      <c r="F86" s="35">
        <f>入力一覧表!M34</f>
        <v>0</v>
      </c>
      <c r="G86" s="5">
        <f>入力一覧表!N34</f>
        <v>0</v>
      </c>
      <c r="H86" s="5">
        <f>入力一覧表!O34</f>
        <v>0</v>
      </c>
      <c r="I86" s="5">
        <f>入力一覧表!P34</f>
        <v>0</v>
      </c>
      <c r="J86" s="5">
        <f>入力一覧表!Q34</f>
        <v>0</v>
      </c>
      <c r="K86" s="50">
        <f>入力一覧表!R34</f>
        <v>0</v>
      </c>
    </row>
    <row r="87" spans="1:11" x14ac:dyDescent="0.15">
      <c r="A87" s="5" t="str">
        <f>入力一覧表!J35</f>
        <v>3000m</v>
      </c>
      <c r="B87" s="5">
        <f t="shared" si="1"/>
        <v>40000</v>
      </c>
      <c r="C87" s="5">
        <f>IF(A87=0,"",VLOOKUP(A87,種目!$A$58:$B$64,2,0))</f>
        <v>59</v>
      </c>
      <c r="D87" s="50">
        <f>入力一覧表!K35</f>
        <v>0</v>
      </c>
      <c r="E87" s="50">
        <f>入力一覧表!L35</f>
        <v>0</v>
      </c>
      <c r="F87" s="35">
        <f>入力一覧表!M35</f>
        <v>0</v>
      </c>
      <c r="G87" s="5">
        <f>入力一覧表!N35</f>
        <v>0</v>
      </c>
      <c r="H87" s="5">
        <f>入力一覧表!O35</f>
        <v>0</v>
      </c>
      <c r="I87" s="5">
        <f>入力一覧表!P35</f>
        <v>0</v>
      </c>
      <c r="J87" s="5">
        <f>入力一覧表!Q35</f>
        <v>0</v>
      </c>
      <c r="K87" s="50">
        <f>入力一覧表!R35</f>
        <v>0</v>
      </c>
    </row>
    <row r="88" spans="1:11" x14ac:dyDescent="0.15">
      <c r="A88" s="5" t="str">
        <f>入力一覧表!J36</f>
        <v>3000m</v>
      </c>
      <c r="B88" s="5">
        <f t="shared" si="1"/>
        <v>40000</v>
      </c>
      <c r="C88" s="5">
        <f>IF(A88=0,"",VLOOKUP(A88,種目!$A$58:$B$64,2,0))</f>
        <v>59</v>
      </c>
      <c r="D88" s="50">
        <f>入力一覧表!K36</f>
        <v>0</v>
      </c>
      <c r="E88" s="50">
        <f>入力一覧表!L36</f>
        <v>0</v>
      </c>
      <c r="F88" s="35">
        <f>入力一覧表!M36</f>
        <v>0</v>
      </c>
      <c r="G88" s="5">
        <f>入力一覧表!N36</f>
        <v>0</v>
      </c>
      <c r="H88" s="5">
        <f>入力一覧表!O36</f>
        <v>0</v>
      </c>
      <c r="I88" s="5">
        <f>入力一覧表!P36</f>
        <v>0</v>
      </c>
      <c r="J88" s="5">
        <f>入力一覧表!Q36</f>
        <v>0</v>
      </c>
      <c r="K88" s="50">
        <f>入力一覧表!R36</f>
        <v>0</v>
      </c>
    </row>
    <row r="89" spans="1:11" x14ac:dyDescent="0.15">
      <c r="A89" s="5" t="str">
        <f>入力一覧表!J37</f>
        <v>3000m</v>
      </c>
      <c r="B89" s="5">
        <f t="shared" si="1"/>
        <v>40000</v>
      </c>
      <c r="C89" s="5">
        <f>IF(A89=0,"",VLOOKUP(A89,種目!$A$58:$B$64,2,0))</f>
        <v>59</v>
      </c>
      <c r="D89" s="50">
        <f>入力一覧表!K37</f>
        <v>0</v>
      </c>
      <c r="E89" s="50">
        <f>入力一覧表!L37</f>
        <v>0</v>
      </c>
      <c r="F89" s="35">
        <f>入力一覧表!M37</f>
        <v>0</v>
      </c>
      <c r="G89" s="5">
        <f>入力一覧表!N37</f>
        <v>0</v>
      </c>
      <c r="H89" s="5">
        <f>入力一覧表!O37</f>
        <v>0</v>
      </c>
      <c r="I89" s="5">
        <f>入力一覧表!P37</f>
        <v>0</v>
      </c>
      <c r="J89" s="5">
        <f>入力一覧表!Q37</f>
        <v>0</v>
      </c>
      <c r="K89" s="50">
        <f>入力一覧表!R37</f>
        <v>0</v>
      </c>
    </row>
    <row r="90" spans="1:11" x14ac:dyDescent="0.15">
      <c r="A90" s="5" t="str">
        <f>入力一覧表!J38</f>
        <v>3000m</v>
      </c>
      <c r="B90" s="5">
        <f t="shared" si="1"/>
        <v>40000</v>
      </c>
      <c r="C90" s="5">
        <f>IF(A90=0,"",VLOOKUP(A90,種目!$A$58:$B$64,2,0))</f>
        <v>59</v>
      </c>
      <c r="D90" s="50">
        <f>入力一覧表!K38</f>
        <v>0</v>
      </c>
      <c r="E90" s="50">
        <f>入力一覧表!L38</f>
        <v>0</v>
      </c>
      <c r="F90" s="35">
        <f>入力一覧表!M38</f>
        <v>0</v>
      </c>
      <c r="G90" s="5">
        <f>入力一覧表!N38</f>
        <v>0</v>
      </c>
      <c r="H90" s="5">
        <f>入力一覧表!O38</f>
        <v>0</v>
      </c>
      <c r="I90" s="5">
        <f>入力一覧表!P38</f>
        <v>0</v>
      </c>
      <c r="J90" s="5">
        <f>入力一覧表!Q38</f>
        <v>0</v>
      </c>
      <c r="K90" s="50">
        <f>入力一覧表!R38</f>
        <v>0</v>
      </c>
    </row>
    <row r="91" spans="1:11" x14ac:dyDescent="0.15">
      <c r="A91" s="5" t="str">
        <f>入力一覧表!J39</f>
        <v>3000m</v>
      </c>
      <c r="B91" s="5">
        <f t="shared" si="1"/>
        <v>40000</v>
      </c>
      <c r="C91" s="5">
        <f>IF(A91=0,"",VLOOKUP(A91,種目!$A$58:$B$64,2,0))</f>
        <v>59</v>
      </c>
      <c r="D91" s="50">
        <f>入力一覧表!K39</f>
        <v>0</v>
      </c>
      <c r="E91" s="50">
        <f>入力一覧表!L39</f>
        <v>0</v>
      </c>
      <c r="F91" s="35">
        <f>入力一覧表!M39</f>
        <v>0</v>
      </c>
      <c r="G91" s="5">
        <f>入力一覧表!N39</f>
        <v>0</v>
      </c>
      <c r="H91" s="5">
        <f>入力一覧表!O39</f>
        <v>0</v>
      </c>
      <c r="I91" s="5">
        <f>入力一覧表!P39</f>
        <v>0</v>
      </c>
      <c r="J91" s="5">
        <f>入力一覧表!Q39</f>
        <v>0</v>
      </c>
      <c r="K91" s="50">
        <f>入力一覧表!R39</f>
        <v>0</v>
      </c>
    </row>
    <row r="92" spans="1:11" x14ac:dyDescent="0.15">
      <c r="A92" s="5" t="str">
        <f>入力一覧表!J40</f>
        <v>3000m</v>
      </c>
      <c r="B92" s="5">
        <f t="shared" si="1"/>
        <v>40000</v>
      </c>
      <c r="C92" s="5">
        <f>IF(A92=0,"",VLOOKUP(A92,種目!$A$58:$B$64,2,0))</f>
        <v>59</v>
      </c>
      <c r="D92" s="50">
        <f>入力一覧表!K40</f>
        <v>0</v>
      </c>
      <c r="E92" s="50">
        <f>入力一覧表!L40</f>
        <v>0</v>
      </c>
      <c r="F92" s="35">
        <f>入力一覧表!M40</f>
        <v>0</v>
      </c>
      <c r="G92" s="5">
        <f>入力一覧表!N40</f>
        <v>0</v>
      </c>
      <c r="H92" s="5">
        <f>入力一覧表!O40</f>
        <v>0</v>
      </c>
      <c r="I92" s="5">
        <f>入力一覧表!P40</f>
        <v>0</v>
      </c>
      <c r="J92" s="5">
        <f>入力一覧表!Q40</f>
        <v>0</v>
      </c>
      <c r="K92" s="50">
        <f>入力一覧表!R40</f>
        <v>0</v>
      </c>
    </row>
    <row r="93" spans="1:11" x14ac:dyDescent="0.15">
      <c r="A93" s="5" t="str">
        <f>入力一覧表!J41</f>
        <v>3000m</v>
      </c>
      <c r="B93" s="5">
        <f t="shared" si="1"/>
        <v>40000</v>
      </c>
      <c r="C93" s="5">
        <f>IF(A93=0,"",VLOOKUP(A93,種目!$A$58:$B$64,2,0))</f>
        <v>59</v>
      </c>
      <c r="D93" s="50">
        <f>入力一覧表!K41</f>
        <v>0</v>
      </c>
      <c r="E93" s="50">
        <f>入力一覧表!L41</f>
        <v>0</v>
      </c>
      <c r="F93" s="35">
        <f>入力一覧表!M41</f>
        <v>0</v>
      </c>
      <c r="G93" s="5">
        <f>入力一覧表!N41</f>
        <v>0</v>
      </c>
      <c r="H93" s="5">
        <f>入力一覧表!O41</f>
        <v>0</v>
      </c>
      <c r="I93" s="5">
        <f>入力一覧表!P41</f>
        <v>0</v>
      </c>
      <c r="J93" s="5">
        <f>入力一覧表!Q41</f>
        <v>0</v>
      </c>
      <c r="K93" s="50">
        <f>入力一覧表!R41</f>
        <v>0</v>
      </c>
    </row>
    <row r="94" spans="1:11" x14ac:dyDescent="0.15">
      <c r="A94" s="5" t="str">
        <f>入力一覧表!J42</f>
        <v>400mR</v>
      </c>
      <c r="B94" s="5">
        <f t="shared" si="1"/>
        <v>40000</v>
      </c>
      <c r="C94" s="5">
        <f>IF(A94=0,"",VLOOKUP(A94,種目!$A$58:$B$64,2,0))</f>
        <v>60</v>
      </c>
      <c r="D94" s="50">
        <f>入力一覧表!K42</f>
        <v>0</v>
      </c>
      <c r="E94" s="50">
        <f>入力一覧表!L42</f>
        <v>0</v>
      </c>
      <c r="F94" s="35">
        <f>入力一覧表!M42</f>
        <v>0</v>
      </c>
      <c r="G94" s="5">
        <f>入力一覧表!N42</f>
        <v>0</v>
      </c>
      <c r="H94" s="5">
        <f>入力一覧表!O42</f>
        <v>0</v>
      </c>
      <c r="I94" s="5">
        <f>入力一覧表!P42</f>
        <v>0</v>
      </c>
      <c r="J94" s="5">
        <f>入力一覧表!Q42</f>
        <v>0</v>
      </c>
      <c r="K94" s="50">
        <f>入力一覧表!R42</f>
        <v>0</v>
      </c>
    </row>
    <row r="95" spans="1:11" x14ac:dyDescent="0.15">
      <c r="A95" s="5" t="str">
        <f>入力一覧表!J43</f>
        <v>400mR</v>
      </c>
      <c r="B95" s="5">
        <f t="shared" si="1"/>
        <v>40000</v>
      </c>
      <c r="C95" s="5">
        <f>IF(A95=0,"",VLOOKUP(A95,種目!$A$58:$B$64,2,0))</f>
        <v>60</v>
      </c>
      <c r="D95" s="50">
        <f>入力一覧表!K43</f>
        <v>0</v>
      </c>
      <c r="E95" s="50">
        <f>入力一覧表!L43</f>
        <v>0</v>
      </c>
      <c r="F95" s="35">
        <f>入力一覧表!M43</f>
        <v>0</v>
      </c>
      <c r="G95" s="5">
        <f>入力一覧表!N43</f>
        <v>0</v>
      </c>
      <c r="H95" s="5">
        <f>入力一覧表!O43</f>
        <v>0</v>
      </c>
      <c r="I95" s="5">
        <f>入力一覧表!P43</f>
        <v>0</v>
      </c>
      <c r="J95" s="5">
        <f>入力一覧表!Q43</f>
        <v>0</v>
      </c>
      <c r="K95" s="50">
        <f>入力一覧表!R43</f>
        <v>0</v>
      </c>
    </row>
    <row r="96" spans="1:11" x14ac:dyDescent="0.15">
      <c r="A96" s="5" t="str">
        <f>入力一覧表!J44</f>
        <v>400mR</v>
      </c>
      <c r="B96" s="5">
        <f t="shared" si="1"/>
        <v>40000</v>
      </c>
      <c r="C96" s="5">
        <f>IF(A96=0,"",VLOOKUP(A96,種目!$A$58:$B$64,2,0))</f>
        <v>60</v>
      </c>
      <c r="D96" s="50">
        <f>入力一覧表!K44</f>
        <v>0</v>
      </c>
      <c r="E96" s="50">
        <f>入力一覧表!L44</f>
        <v>0</v>
      </c>
      <c r="F96" s="35">
        <f>入力一覧表!M44</f>
        <v>0</v>
      </c>
      <c r="G96" s="5">
        <f>入力一覧表!N44</f>
        <v>0</v>
      </c>
      <c r="H96" s="5">
        <f>入力一覧表!O44</f>
        <v>0</v>
      </c>
      <c r="I96" s="5">
        <f>入力一覧表!P44</f>
        <v>0</v>
      </c>
      <c r="J96" s="5">
        <f>入力一覧表!Q44</f>
        <v>0</v>
      </c>
      <c r="K96" s="50">
        <f>入力一覧表!R44</f>
        <v>0</v>
      </c>
    </row>
    <row r="97" spans="1:11" x14ac:dyDescent="0.15">
      <c r="A97" s="5" t="str">
        <f>入力一覧表!J45</f>
        <v>400mR</v>
      </c>
      <c r="B97" s="5">
        <f t="shared" si="1"/>
        <v>40000</v>
      </c>
      <c r="C97" s="5">
        <f>IF(A97=0,"",VLOOKUP(A97,種目!$A$58:$B$64,2,0))</f>
        <v>60</v>
      </c>
      <c r="D97" s="50">
        <f>入力一覧表!K45</f>
        <v>0</v>
      </c>
      <c r="E97" s="50">
        <f>入力一覧表!L45</f>
        <v>0</v>
      </c>
      <c r="F97" s="35">
        <f>入力一覧表!M45</f>
        <v>0</v>
      </c>
      <c r="G97" s="5">
        <f>入力一覧表!N45</f>
        <v>0</v>
      </c>
      <c r="H97" s="5">
        <f>入力一覧表!O45</f>
        <v>0</v>
      </c>
      <c r="I97" s="5">
        <f>入力一覧表!P45</f>
        <v>0</v>
      </c>
      <c r="J97" s="5">
        <f>入力一覧表!Q45</f>
        <v>0</v>
      </c>
      <c r="K97" s="50">
        <f>入力一覧表!R45</f>
        <v>0</v>
      </c>
    </row>
    <row r="98" spans="1:11" x14ac:dyDescent="0.15">
      <c r="A98" s="5" t="str">
        <f>入力一覧表!J46</f>
        <v>400mR</v>
      </c>
      <c r="B98" s="5">
        <f t="shared" si="1"/>
        <v>40000</v>
      </c>
      <c r="C98" s="5">
        <f>IF(A98=0,"",VLOOKUP(A98,種目!$A$58:$B$64,2,0))</f>
        <v>60</v>
      </c>
      <c r="D98" s="50">
        <f>入力一覧表!K46</f>
        <v>0</v>
      </c>
      <c r="E98" s="50">
        <f>入力一覧表!L46</f>
        <v>0</v>
      </c>
      <c r="F98" s="35">
        <f>入力一覧表!M46</f>
        <v>0</v>
      </c>
      <c r="G98" s="5">
        <f>入力一覧表!N46</f>
        <v>0</v>
      </c>
      <c r="H98" s="5">
        <f>入力一覧表!O46</f>
        <v>0</v>
      </c>
      <c r="I98" s="5">
        <f>入力一覧表!P46</f>
        <v>0</v>
      </c>
      <c r="J98" s="5">
        <f>入力一覧表!Q46</f>
        <v>0</v>
      </c>
      <c r="K98" s="50">
        <f>入力一覧表!R46</f>
        <v>0</v>
      </c>
    </row>
    <row r="99" spans="1:11" x14ac:dyDescent="0.15">
      <c r="A99" s="5" t="str">
        <f>入力一覧表!J47</f>
        <v>400mR</v>
      </c>
      <c r="B99" s="5">
        <f t="shared" si="1"/>
        <v>40000</v>
      </c>
      <c r="C99" s="5">
        <f>IF(A99=0,"",VLOOKUP(A99,種目!$A$58:$B$64,2,0))</f>
        <v>60</v>
      </c>
      <c r="D99" s="50">
        <f>入力一覧表!K47</f>
        <v>0</v>
      </c>
      <c r="E99" s="50">
        <f>入力一覧表!L47</f>
        <v>0</v>
      </c>
      <c r="F99" s="35">
        <f>入力一覧表!M47</f>
        <v>0</v>
      </c>
      <c r="G99" s="5">
        <f>入力一覧表!N47</f>
        <v>0</v>
      </c>
      <c r="H99" s="5">
        <f>入力一覧表!O47</f>
        <v>0</v>
      </c>
      <c r="I99" s="5">
        <f>入力一覧表!P47</f>
        <v>0</v>
      </c>
      <c r="J99" s="5">
        <f>入力一覧表!Q47</f>
        <v>0</v>
      </c>
      <c r="K99" s="50">
        <f>入力一覧表!R47</f>
        <v>0</v>
      </c>
    </row>
    <row r="100" spans="1:11" x14ac:dyDescent="0.15">
      <c r="A100" s="5" t="str">
        <f>入力一覧表!J48</f>
        <v>走高跳</v>
      </c>
      <c r="B100" s="5">
        <f t="shared" si="1"/>
        <v>40000</v>
      </c>
      <c r="C100" s="5">
        <f>IF(A100=0,"",VLOOKUP(A100,種目!$A$58:$B$64,2,0))</f>
        <v>61</v>
      </c>
      <c r="D100" s="50">
        <f>入力一覧表!K48</f>
        <v>0</v>
      </c>
      <c r="E100" s="50">
        <f>入力一覧表!L48</f>
        <v>0</v>
      </c>
      <c r="F100" s="35">
        <f>入力一覧表!M48</f>
        <v>0</v>
      </c>
      <c r="G100" s="5">
        <f>入力一覧表!N48</f>
        <v>0</v>
      </c>
      <c r="H100" s="5">
        <f>入力一覧表!O48</f>
        <v>0</v>
      </c>
      <c r="I100" s="5">
        <f>入力一覧表!P48</f>
        <v>0</v>
      </c>
      <c r="J100" s="5">
        <f>入力一覧表!Q48</f>
        <v>0</v>
      </c>
      <c r="K100" s="50">
        <f>入力一覧表!R48</f>
        <v>0</v>
      </c>
    </row>
    <row r="101" spans="1:11" x14ac:dyDescent="0.15">
      <c r="A101" s="5" t="str">
        <f>入力一覧表!J49</f>
        <v>走高跳</v>
      </c>
      <c r="B101" s="5">
        <f t="shared" si="1"/>
        <v>40000</v>
      </c>
      <c r="C101" s="5">
        <f>IF(A101=0,"",VLOOKUP(A101,種目!$A$58:$B$64,2,0))</f>
        <v>61</v>
      </c>
      <c r="D101" s="50">
        <f>入力一覧表!K49</f>
        <v>0</v>
      </c>
      <c r="E101" s="50">
        <f>入力一覧表!L49</f>
        <v>0</v>
      </c>
      <c r="F101" s="35">
        <f>入力一覧表!M49</f>
        <v>0</v>
      </c>
      <c r="G101" s="5">
        <f>入力一覧表!N49</f>
        <v>0</v>
      </c>
      <c r="H101" s="5">
        <f>入力一覧表!O49</f>
        <v>0</v>
      </c>
      <c r="I101" s="5">
        <f>入力一覧表!P49</f>
        <v>0</v>
      </c>
      <c r="J101" s="5">
        <f>入力一覧表!Q49</f>
        <v>0</v>
      </c>
      <c r="K101" s="50">
        <f>入力一覧表!R49</f>
        <v>0</v>
      </c>
    </row>
    <row r="102" spans="1:11" x14ac:dyDescent="0.15">
      <c r="A102" s="5" t="str">
        <f>入力一覧表!J50</f>
        <v>走高跳</v>
      </c>
      <c r="B102" s="5">
        <f t="shared" si="1"/>
        <v>40000</v>
      </c>
      <c r="C102" s="5">
        <f>IF(A102=0,"",VLOOKUP(A102,種目!$A$58:$B$64,2,0))</f>
        <v>61</v>
      </c>
      <c r="D102" s="50">
        <f>入力一覧表!K50</f>
        <v>0</v>
      </c>
      <c r="E102" s="50">
        <f>入力一覧表!L50</f>
        <v>0</v>
      </c>
      <c r="F102" s="35">
        <f>入力一覧表!M50</f>
        <v>0</v>
      </c>
      <c r="G102" s="5">
        <f>入力一覧表!N50</f>
        <v>0</v>
      </c>
      <c r="H102" s="5">
        <f>入力一覧表!O50</f>
        <v>0</v>
      </c>
      <c r="I102" s="5">
        <f>入力一覧表!P50</f>
        <v>0</v>
      </c>
      <c r="J102" s="5">
        <f>入力一覧表!Q50</f>
        <v>0</v>
      </c>
      <c r="K102" s="50">
        <f>入力一覧表!R50</f>
        <v>0</v>
      </c>
    </row>
    <row r="103" spans="1:11" x14ac:dyDescent="0.15">
      <c r="A103" s="5" t="str">
        <f>入力一覧表!J51</f>
        <v>走幅跳</v>
      </c>
      <c r="B103" s="5">
        <f t="shared" si="1"/>
        <v>40000</v>
      </c>
      <c r="C103" s="5">
        <f>IF(A103=0,"",VLOOKUP(A103,種目!$A$58:$B$64,2,0))</f>
        <v>62</v>
      </c>
      <c r="D103" s="50">
        <f>入力一覧表!K51</f>
        <v>0</v>
      </c>
      <c r="E103" s="50">
        <f>入力一覧表!L51</f>
        <v>0</v>
      </c>
      <c r="F103" s="35">
        <f>入力一覧表!M51</f>
        <v>0</v>
      </c>
      <c r="G103" s="5">
        <f>入力一覧表!N51</f>
        <v>0</v>
      </c>
      <c r="H103" s="5">
        <f>入力一覧表!O51</f>
        <v>0</v>
      </c>
      <c r="I103" s="5">
        <f>入力一覧表!P51</f>
        <v>0</v>
      </c>
      <c r="J103" s="5">
        <f>入力一覧表!Q51</f>
        <v>0</v>
      </c>
      <c r="K103" s="50">
        <f>入力一覧表!R51</f>
        <v>0</v>
      </c>
    </row>
    <row r="104" spans="1:11" x14ac:dyDescent="0.15">
      <c r="A104" s="5" t="str">
        <f>入力一覧表!J52</f>
        <v>走幅跳</v>
      </c>
      <c r="B104" s="5">
        <f t="shared" si="1"/>
        <v>40000</v>
      </c>
      <c r="C104" s="5">
        <f>IF(A104=0,"",VLOOKUP(A104,種目!$A$58:$B$64,2,0))</f>
        <v>62</v>
      </c>
      <c r="D104" s="50">
        <f>入力一覧表!K52</f>
        <v>0</v>
      </c>
      <c r="E104" s="50">
        <f>入力一覧表!L52</f>
        <v>0</v>
      </c>
      <c r="F104" s="35">
        <f>入力一覧表!M52</f>
        <v>0</v>
      </c>
      <c r="G104" s="5">
        <f>入力一覧表!N52</f>
        <v>0</v>
      </c>
      <c r="H104" s="5">
        <f>入力一覧表!O52</f>
        <v>0</v>
      </c>
      <c r="I104" s="5">
        <f>入力一覧表!P52</f>
        <v>0</v>
      </c>
      <c r="J104" s="5">
        <f>入力一覧表!Q52</f>
        <v>0</v>
      </c>
      <c r="K104" s="50">
        <f>入力一覧表!R52</f>
        <v>0</v>
      </c>
    </row>
    <row r="105" spans="1:11" x14ac:dyDescent="0.15">
      <c r="A105" s="5" t="str">
        <f>入力一覧表!J53</f>
        <v>走幅跳</v>
      </c>
      <c r="B105" s="5">
        <f t="shared" si="1"/>
        <v>40000</v>
      </c>
      <c r="C105" s="5">
        <f>IF(A105=0,"",VLOOKUP(A105,種目!$A$58:$B$64,2,0))</f>
        <v>62</v>
      </c>
      <c r="D105" s="50">
        <f>入力一覧表!K53</f>
        <v>0</v>
      </c>
      <c r="E105" s="50">
        <f>入力一覧表!L53</f>
        <v>0</v>
      </c>
      <c r="F105" s="35">
        <f>入力一覧表!M53</f>
        <v>0</v>
      </c>
      <c r="G105" s="5">
        <f>入力一覧表!N53</f>
        <v>0</v>
      </c>
      <c r="H105" s="5">
        <f>入力一覧表!O53</f>
        <v>0</v>
      </c>
      <c r="I105" s="5">
        <f>入力一覧表!P53</f>
        <v>0</v>
      </c>
      <c r="J105" s="5">
        <f>入力一覧表!Q53</f>
        <v>0</v>
      </c>
      <c r="K105" s="50">
        <f>入力一覧表!R53</f>
        <v>0</v>
      </c>
    </row>
    <row r="106" spans="1:11" x14ac:dyDescent="0.15">
      <c r="A106" s="5" t="str">
        <f>入力一覧表!J54</f>
        <v>砲丸投</v>
      </c>
      <c r="B106" s="5">
        <f t="shared" si="1"/>
        <v>40000</v>
      </c>
      <c r="C106" s="5">
        <f>IF(A106=0,"",VLOOKUP(A106,種目!$A$58:$B$64,2,0))</f>
        <v>63</v>
      </c>
      <c r="D106" s="50">
        <f>入力一覧表!K54</f>
        <v>0</v>
      </c>
      <c r="E106" s="50">
        <f>入力一覧表!L54</f>
        <v>0</v>
      </c>
      <c r="F106" s="35">
        <f>入力一覧表!M54</f>
        <v>0</v>
      </c>
      <c r="G106" s="5">
        <f>入力一覧表!N54</f>
        <v>0</v>
      </c>
      <c r="H106" s="5">
        <f>入力一覧表!O54</f>
        <v>0</v>
      </c>
      <c r="I106" s="5">
        <f>入力一覧表!P54</f>
        <v>0</v>
      </c>
      <c r="J106" s="5">
        <f>入力一覧表!Q54</f>
        <v>0</v>
      </c>
      <c r="K106" s="50">
        <f>入力一覧表!R54</f>
        <v>0</v>
      </c>
    </row>
    <row r="107" spans="1:11" x14ac:dyDescent="0.15">
      <c r="A107" s="5" t="str">
        <f>入力一覧表!J55</f>
        <v>砲丸投</v>
      </c>
      <c r="B107" s="5">
        <f t="shared" si="1"/>
        <v>40000</v>
      </c>
      <c r="C107" s="5">
        <f>IF(A107=0,"",VLOOKUP(A107,種目!$A$58:$B$64,2,0))</f>
        <v>63</v>
      </c>
      <c r="D107" s="50">
        <f>入力一覧表!K55</f>
        <v>0</v>
      </c>
      <c r="E107" s="50">
        <f>入力一覧表!L55</f>
        <v>0</v>
      </c>
      <c r="F107" s="35">
        <f>入力一覧表!M55</f>
        <v>0</v>
      </c>
      <c r="G107" s="5">
        <f>入力一覧表!N55</f>
        <v>0</v>
      </c>
      <c r="H107" s="5">
        <f>入力一覧表!O55</f>
        <v>0</v>
      </c>
      <c r="I107" s="5">
        <f>入力一覧表!P55</f>
        <v>0</v>
      </c>
      <c r="J107" s="5">
        <f>入力一覧表!Q55</f>
        <v>0</v>
      </c>
      <c r="K107" s="50">
        <f>入力一覧表!R55</f>
        <v>0</v>
      </c>
    </row>
    <row r="108" spans="1:11" x14ac:dyDescent="0.15">
      <c r="A108" s="5" t="str">
        <f>入力一覧表!J56</f>
        <v>砲丸投</v>
      </c>
      <c r="B108" s="5">
        <f t="shared" si="1"/>
        <v>40000</v>
      </c>
      <c r="C108" s="5">
        <f>IF(A108=0,"",VLOOKUP(A108,種目!$A$58:$B$64,2,0))</f>
        <v>63</v>
      </c>
      <c r="D108" s="50">
        <f>入力一覧表!K56</f>
        <v>0</v>
      </c>
      <c r="E108" s="50">
        <f>入力一覧表!L56</f>
        <v>0</v>
      </c>
      <c r="F108" s="35">
        <f>入力一覧表!M56</f>
        <v>0</v>
      </c>
      <c r="G108" s="5">
        <f>入力一覧表!N56</f>
        <v>0</v>
      </c>
      <c r="H108" s="5">
        <f>入力一覧表!O56</f>
        <v>0</v>
      </c>
      <c r="I108" s="5">
        <f>入力一覧表!P56</f>
        <v>0</v>
      </c>
      <c r="J108" s="5">
        <f>入力一覧表!Q56</f>
        <v>0</v>
      </c>
      <c r="K108" s="50">
        <f>入力一覧表!R56</f>
        <v>0</v>
      </c>
    </row>
    <row r="109" spans="1:11" x14ac:dyDescent="0.15">
      <c r="A109" s="5">
        <f>入力一覧表!J57</f>
        <v>0</v>
      </c>
      <c r="B109" s="5">
        <f t="shared" si="1"/>
        <v>40000</v>
      </c>
      <c r="C109" s="5" t="str">
        <f>IF(A109=0,"",VLOOKUP(A109,種目!$A$58:$B$64,2,0))</f>
        <v/>
      </c>
      <c r="D109" s="50">
        <f>入力一覧表!K57</f>
        <v>0</v>
      </c>
      <c r="E109" s="50">
        <f>入力一覧表!L57</f>
        <v>0</v>
      </c>
      <c r="F109" s="35">
        <f>入力一覧表!M57</f>
        <v>0</v>
      </c>
      <c r="G109" s="5">
        <f>入力一覧表!N57</f>
        <v>0</v>
      </c>
      <c r="H109" s="5">
        <f>入力一覧表!O57</f>
        <v>0</v>
      </c>
      <c r="I109" s="5">
        <f>入力一覧表!P57</f>
        <v>0</v>
      </c>
      <c r="J109" s="5">
        <f>入力一覧表!Q57</f>
        <v>0</v>
      </c>
      <c r="K109" s="50">
        <f>入力一覧表!R57</f>
        <v>0</v>
      </c>
    </row>
    <row r="110" spans="1:11" x14ac:dyDescent="0.15">
      <c r="A110" s="5">
        <f>入力一覧表!J58</f>
        <v>0</v>
      </c>
      <c r="B110" s="5">
        <f t="shared" si="1"/>
        <v>40000</v>
      </c>
      <c r="C110" s="5" t="str">
        <f>IF(A110=0,"",VLOOKUP(A110,種目!$A$58:$B$64,2,0))</f>
        <v/>
      </c>
      <c r="D110" s="50">
        <f>入力一覧表!K58</f>
        <v>0</v>
      </c>
      <c r="E110" s="50">
        <f>入力一覧表!L58</f>
        <v>0</v>
      </c>
      <c r="F110" s="35">
        <f>入力一覧表!M58</f>
        <v>0</v>
      </c>
      <c r="G110" s="5">
        <f>入力一覧表!N58</f>
        <v>0</v>
      </c>
      <c r="H110" s="5">
        <f>入力一覧表!O58</f>
        <v>0</v>
      </c>
      <c r="I110" s="5">
        <f>入力一覧表!P58</f>
        <v>0</v>
      </c>
      <c r="J110" s="5">
        <f>入力一覧表!Q58</f>
        <v>0</v>
      </c>
      <c r="K110" s="50">
        <f>入力一覧表!R58</f>
        <v>0</v>
      </c>
    </row>
    <row r="111" spans="1:11" x14ac:dyDescent="0.15">
      <c r="A111" s="5">
        <f>入力一覧表!J59</f>
        <v>0</v>
      </c>
      <c r="B111" s="5">
        <f t="shared" si="1"/>
        <v>40000</v>
      </c>
      <c r="C111" s="5" t="str">
        <f>IF(A111=0,"",VLOOKUP(A111,種目!$A$58:$B$64,2,0))</f>
        <v/>
      </c>
      <c r="D111" s="50">
        <f>入力一覧表!K59</f>
        <v>0</v>
      </c>
      <c r="E111" s="50">
        <f>入力一覧表!L59</f>
        <v>0</v>
      </c>
      <c r="F111" s="35">
        <f>入力一覧表!M59</f>
        <v>0</v>
      </c>
      <c r="G111" s="5">
        <f>入力一覧表!N59</f>
        <v>0</v>
      </c>
      <c r="H111" s="5">
        <f>入力一覧表!O59</f>
        <v>0</v>
      </c>
      <c r="I111" s="5">
        <f>入力一覧表!P59</f>
        <v>0</v>
      </c>
      <c r="J111" s="5">
        <f>入力一覧表!Q59</f>
        <v>0</v>
      </c>
      <c r="K111" s="50">
        <f>入力一覧表!R59</f>
        <v>0</v>
      </c>
    </row>
    <row r="112" spans="1:11" x14ac:dyDescent="0.15">
      <c r="A112" s="5">
        <f>入力一覧表!J60</f>
        <v>0</v>
      </c>
      <c r="B112" s="5">
        <f t="shared" si="1"/>
        <v>40000</v>
      </c>
      <c r="C112" s="5" t="str">
        <f>IF(A112=0,"",VLOOKUP(A112,種目!$A$58:$B$64,2,0))</f>
        <v/>
      </c>
      <c r="D112" s="50">
        <f>入力一覧表!K60</f>
        <v>0</v>
      </c>
      <c r="E112" s="50">
        <f>入力一覧表!L60</f>
        <v>0</v>
      </c>
      <c r="F112" s="35">
        <f>入力一覧表!M60</f>
        <v>0</v>
      </c>
      <c r="G112" s="5">
        <f>入力一覧表!N60</f>
        <v>0</v>
      </c>
      <c r="H112" s="5">
        <f>入力一覧表!O60</f>
        <v>0</v>
      </c>
      <c r="I112" s="5">
        <f>入力一覧表!P60</f>
        <v>0</v>
      </c>
      <c r="J112" s="5">
        <f>入力一覧表!Q60</f>
        <v>0</v>
      </c>
      <c r="K112" s="50">
        <f>入力一覧表!R60</f>
        <v>0</v>
      </c>
    </row>
    <row r="113" spans="1:11" x14ac:dyDescent="0.15">
      <c r="A113" s="5">
        <f>入力一覧表!J61</f>
        <v>0</v>
      </c>
      <c r="B113" s="5">
        <f t="shared" si="1"/>
        <v>40000</v>
      </c>
      <c r="C113" s="5" t="str">
        <f>IF(A113=0,"",VLOOKUP(A113,種目!$A$58:$B$64,2,0))</f>
        <v/>
      </c>
      <c r="D113" s="50">
        <f>入力一覧表!K61</f>
        <v>0</v>
      </c>
      <c r="E113" s="50">
        <f>入力一覧表!L61</f>
        <v>0</v>
      </c>
      <c r="F113" s="35">
        <f>入力一覧表!M61</f>
        <v>0</v>
      </c>
      <c r="G113" s="5">
        <f>入力一覧表!N61</f>
        <v>0</v>
      </c>
      <c r="H113" s="5">
        <f>入力一覧表!O61</f>
        <v>0</v>
      </c>
      <c r="I113" s="5">
        <f>入力一覧表!P61</f>
        <v>0</v>
      </c>
      <c r="J113" s="5">
        <f>入力一覧表!Q61</f>
        <v>0</v>
      </c>
      <c r="K113" s="50">
        <f>入力一覧表!R61</f>
        <v>0</v>
      </c>
    </row>
    <row r="114" spans="1:11" x14ac:dyDescent="0.15">
      <c r="A114" s="5">
        <f>入力一覧表!J62</f>
        <v>0</v>
      </c>
      <c r="B114" s="5">
        <f t="shared" si="1"/>
        <v>40000</v>
      </c>
      <c r="C114" s="5" t="str">
        <f>IF(A114=0,"",VLOOKUP(A114,種目!$A$58:$B$64,2,0))</f>
        <v/>
      </c>
      <c r="D114" s="50">
        <f>入力一覧表!K62</f>
        <v>0</v>
      </c>
      <c r="E114" s="50">
        <f>入力一覧表!L62</f>
        <v>0</v>
      </c>
      <c r="F114" s="35">
        <f>入力一覧表!M62</f>
        <v>0</v>
      </c>
      <c r="G114" s="5">
        <f>入力一覧表!N62</f>
        <v>0</v>
      </c>
      <c r="H114" s="5">
        <f>入力一覧表!O62</f>
        <v>0</v>
      </c>
      <c r="I114" s="5">
        <f>入力一覧表!P62</f>
        <v>0</v>
      </c>
      <c r="J114" s="5">
        <f>入力一覧表!Q62</f>
        <v>0</v>
      </c>
      <c r="K114" s="50">
        <f>入力一覧表!R62</f>
        <v>0</v>
      </c>
    </row>
    <row r="115" spans="1:11" x14ac:dyDescent="0.15">
      <c r="A115" s="5">
        <f>入力一覧表!J63</f>
        <v>0</v>
      </c>
      <c r="B115" s="5">
        <f t="shared" si="1"/>
        <v>40000</v>
      </c>
      <c r="C115" s="5" t="str">
        <f>IF(A115=0,"",VLOOKUP(A115,種目!$A$58:$B$64,2,0))</f>
        <v/>
      </c>
      <c r="D115" s="50">
        <f>入力一覧表!K63</f>
        <v>0</v>
      </c>
      <c r="E115" s="50">
        <f>入力一覧表!L63</f>
        <v>0</v>
      </c>
      <c r="F115" s="35">
        <f>入力一覧表!M63</f>
        <v>0</v>
      </c>
      <c r="G115" s="5">
        <f>入力一覧表!N63</f>
        <v>0</v>
      </c>
      <c r="H115" s="5">
        <f>入力一覧表!O63</f>
        <v>0</v>
      </c>
      <c r="I115" s="5">
        <f>入力一覧表!P63</f>
        <v>0</v>
      </c>
      <c r="J115" s="5">
        <f>入力一覧表!Q63</f>
        <v>0</v>
      </c>
      <c r="K115" s="50">
        <f>入力一覧表!R63</f>
        <v>0</v>
      </c>
    </row>
    <row r="116" spans="1:11" x14ac:dyDescent="0.15">
      <c r="A116" s="5">
        <f>入力一覧表!J64</f>
        <v>0</v>
      </c>
      <c r="B116" s="5">
        <f t="shared" si="1"/>
        <v>40000</v>
      </c>
      <c r="C116" s="5" t="str">
        <f>IF(A116=0,"",VLOOKUP(A116,種目!$A$58:$B$64,2,0))</f>
        <v/>
      </c>
      <c r="D116" s="50">
        <f>入力一覧表!K64</f>
        <v>0</v>
      </c>
      <c r="E116" s="50">
        <f>入力一覧表!L64</f>
        <v>0</v>
      </c>
      <c r="F116" s="35">
        <f>入力一覧表!M64</f>
        <v>0</v>
      </c>
      <c r="G116" s="5">
        <f>入力一覧表!N64</f>
        <v>0</v>
      </c>
      <c r="H116" s="5">
        <f>入力一覧表!O64</f>
        <v>0</v>
      </c>
      <c r="I116" s="5">
        <f>入力一覧表!P64</f>
        <v>0</v>
      </c>
      <c r="J116" s="5">
        <f>入力一覧表!Q64</f>
        <v>0</v>
      </c>
      <c r="K116" s="50">
        <f>入力一覧表!R64</f>
        <v>0</v>
      </c>
    </row>
    <row r="117" spans="1:11" x14ac:dyDescent="0.15">
      <c r="A117" s="5">
        <f>入力一覧表!J65</f>
        <v>0</v>
      </c>
      <c r="B117" s="5">
        <f t="shared" si="1"/>
        <v>40000</v>
      </c>
      <c r="C117" s="5" t="str">
        <f>IF(A117=0,"",VLOOKUP(A117,種目!$A$58:$B$64,2,0))</f>
        <v/>
      </c>
      <c r="D117" s="50">
        <f>入力一覧表!K65</f>
        <v>0</v>
      </c>
      <c r="E117" s="50">
        <f>入力一覧表!L65</f>
        <v>0</v>
      </c>
      <c r="F117" s="35">
        <f>入力一覧表!M65</f>
        <v>0</v>
      </c>
      <c r="G117" s="5">
        <f>入力一覧表!N65</f>
        <v>0</v>
      </c>
      <c r="H117" s="5">
        <f>入力一覧表!O65</f>
        <v>0</v>
      </c>
      <c r="I117" s="5">
        <f>入力一覧表!P65</f>
        <v>0</v>
      </c>
      <c r="J117" s="5">
        <f>入力一覧表!Q65</f>
        <v>0</v>
      </c>
      <c r="K117" s="50">
        <f>入力一覧表!R65</f>
        <v>0</v>
      </c>
    </row>
    <row r="118" spans="1:11" x14ac:dyDescent="0.15">
      <c r="A118" s="5">
        <f>入力一覧表!J66</f>
        <v>0</v>
      </c>
      <c r="B118" s="5">
        <f t="shared" si="1"/>
        <v>40000</v>
      </c>
      <c r="C118" s="5" t="str">
        <f>IF(A118=0,"",VLOOKUP(A118,種目!$A$58:$B$64,2,0))</f>
        <v/>
      </c>
      <c r="D118" s="50">
        <f>入力一覧表!K66</f>
        <v>0</v>
      </c>
      <c r="E118" s="50">
        <f>入力一覧表!L66</f>
        <v>0</v>
      </c>
      <c r="F118" s="35">
        <f>入力一覧表!M66</f>
        <v>0</v>
      </c>
      <c r="G118" s="5">
        <f>入力一覧表!N66</f>
        <v>0</v>
      </c>
      <c r="H118" s="5">
        <f>入力一覧表!O66</f>
        <v>0</v>
      </c>
      <c r="I118" s="5">
        <f>入力一覧表!P66</f>
        <v>0</v>
      </c>
      <c r="J118" s="5">
        <f>入力一覧表!Q66</f>
        <v>0</v>
      </c>
      <c r="K118" s="50">
        <f>入力一覧表!R66</f>
        <v>0</v>
      </c>
    </row>
  </sheetData>
  <mergeCells count="1">
    <mergeCell ref="M1:U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39" workbookViewId="0">
      <selection activeCell="B79" sqref="B79"/>
    </sheetView>
  </sheetViews>
  <sheetFormatPr defaultRowHeight="13.5" x14ac:dyDescent="0.15"/>
  <cols>
    <col min="6" max="6" width="31.625" bestFit="1" customWidth="1"/>
  </cols>
  <sheetData>
    <row r="1" spans="1:14" x14ac:dyDescent="0.15"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</row>
    <row r="2" spans="1:14" x14ac:dyDescent="0.15">
      <c r="A2" t="s">
        <v>25</v>
      </c>
      <c r="B2">
        <v>1</v>
      </c>
      <c r="C2">
        <v>2</v>
      </c>
      <c r="D2">
        <v>8</v>
      </c>
      <c r="E2">
        <v>1</v>
      </c>
      <c r="F2" t="s">
        <v>54</v>
      </c>
      <c r="G2" t="s">
        <v>55</v>
      </c>
      <c r="H2" t="s">
        <v>54</v>
      </c>
      <c r="K2">
        <v>0</v>
      </c>
      <c r="L2">
        <v>0</v>
      </c>
    </row>
    <row r="3" spans="1:14" x14ac:dyDescent="0.15">
      <c r="A3" t="s">
        <v>26</v>
      </c>
      <c r="B3">
        <v>2</v>
      </c>
      <c r="C3">
        <v>2</v>
      </c>
      <c r="D3">
        <v>9</v>
      </c>
      <c r="E3">
        <v>1</v>
      </c>
      <c r="F3" t="s">
        <v>56</v>
      </c>
      <c r="G3" t="s">
        <v>57</v>
      </c>
      <c r="H3" t="s">
        <v>56</v>
      </c>
      <c r="K3">
        <v>0</v>
      </c>
      <c r="L3">
        <v>0</v>
      </c>
    </row>
    <row r="4" spans="1:14" x14ac:dyDescent="0.15">
      <c r="B4">
        <v>3</v>
      </c>
      <c r="C4">
        <v>2</v>
      </c>
      <c r="D4">
        <v>10</v>
      </c>
      <c r="E4">
        <v>1</v>
      </c>
      <c r="F4" t="s">
        <v>58</v>
      </c>
      <c r="G4" t="s">
        <v>59</v>
      </c>
      <c r="H4" t="s">
        <v>58</v>
      </c>
      <c r="K4">
        <v>0</v>
      </c>
      <c r="L4">
        <v>0</v>
      </c>
      <c r="N4" t="s">
        <v>25</v>
      </c>
    </row>
    <row r="5" spans="1:14" x14ac:dyDescent="0.15">
      <c r="A5" t="s">
        <v>179</v>
      </c>
      <c r="B5">
        <v>4</v>
      </c>
      <c r="C5">
        <v>3</v>
      </c>
      <c r="D5">
        <v>114157</v>
      </c>
      <c r="E5">
        <v>1</v>
      </c>
      <c r="F5" t="s">
        <v>60</v>
      </c>
      <c r="G5" t="s">
        <v>61</v>
      </c>
      <c r="H5" t="s">
        <v>60</v>
      </c>
      <c r="K5">
        <v>0</v>
      </c>
      <c r="L5">
        <v>0</v>
      </c>
      <c r="N5" t="s">
        <v>26</v>
      </c>
    </row>
    <row r="6" spans="1:14" x14ac:dyDescent="0.15">
      <c r="A6" t="s">
        <v>180</v>
      </c>
      <c r="B6">
        <v>5</v>
      </c>
      <c r="C6">
        <v>4</v>
      </c>
      <c r="D6">
        <v>114157</v>
      </c>
      <c r="E6">
        <v>1</v>
      </c>
      <c r="F6" t="s">
        <v>62</v>
      </c>
      <c r="G6" t="s">
        <v>63</v>
      </c>
      <c r="H6" t="s">
        <v>62</v>
      </c>
      <c r="K6">
        <v>0</v>
      </c>
      <c r="L6">
        <v>0</v>
      </c>
      <c r="N6" t="s">
        <v>179</v>
      </c>
    </row>
    <row r="7" spans="1:14" x14ac:dyDescent="0.15">
      <c r="A7" t="s">
        <v>181</v>
      </c>
      <c r="B7">
        <v>6</v>
      </c>
      <c r="C7">
        <v>5</v>
      </c>
      <c r="D7">
        <v>114157</v>
      </c>
      <c r="E7">
        <v>1</v>
      </c>
      <c r="F7" t="s">
        <v>64</v>
      </c>
      <c r="G7" t="s">
        <v>65</v>
      </c>
      <c r="H7" t="s">
        <v>64</v>
      </c>
      <c r="K7">
        <v>0</v>
      </c>
      <c r="L7">
        <v>0</v>
      </c>
      <c r="N7" t="s">
        <v>180</v>
      </c>
    </row>
    <row r="8" spans="1:14" x14ac:dyDescent="0.15">
      <c r="A8" t="s">
        <v>37</v>
      </c>
      <c r="B8">
        <v>7</v>
      </c>
      <c r="C8">
        <v>7</v>
      </c>
      <c r="D8">
        <v>114157</v>
      </c>
      <c r="E8">
        <v>1</v>
      </c>
      <c r="F8" t="s">
        <v>66</v>
      </c>
      <c r="G8" t="s">
        <v>67</v>
      </c>
      <c r="H8" t="s">
        <v>66</v>
      </c>
      <c r="K8">
        <v>0</v>
      </c>
      <c r="L8">
        <v>0</v>
      </c>
      <c r="N8" t="s">
        <v>181</v>
      </c>
    </row>
    <row r="9" spans="1:14" x14ac:dyDescent="0.15">
      <c r="A9" t="s">
        <v>182</v>
      </c>
      <c r="B9">
        <v>8</v>
      </c>
      <c r="C9">
        <v>8</v>
      </c>
      <c r="D9">
        <v>114157</v>
      </c>
      <c r="E9">
        <v>1</v>
      </c>
      <c r="F9" t="s">
        <v>68</v>
      </c>
      <c r="G9" t="s">
        <v>69</v>
      </c>
      <c r="H9" t="s">
        <v>68</v>
      </c>
      <c r="K9">
        <v>0</v>
      </c>
      <c r="L9">
        <v>0</v>
      </c>
      <c r="N9" t="s">
        <v>37</v>
      </c>
    </row>
    <row r="10" spans="1:14" x14ac:dyDescent="0.15">
      <c r="A10" t="s">
        <v>183</v>
      </c>
      <c r="B10">
        <v>9</v>
      </c>
      <c r="C10">
        <v>17</v>
      </c>
      <c r="D10">
        <v>114157</v>
      </c>
      <c r="E10">
        <v>1</v>
      </c>
      <c r="F10" t="s">
        <v>70</v>
      </c>
      <c r="G10" t="s">
        <v>71</v>
      </c>
      <c r="H10" t="s">
        <v>70</v>
      </c>
      <c r="K10">
        <v>0</v>
      </c>
      <c r="L10">
        <v>0</v>
      </c>
      <c r="N10" t="s">
        <v>182</v>
      </c>
    </row>
    <row r="11" spans="1:14" x14ac:dyDescent="0.15">
      <c r="A11" t="s">
        <v>184</v>
      </c>
      <c r="B11">
        <v>10</v>
      </c>
      <c r="C11">
        <v>30</v>
      </c>
      <c r="D11">
        <v>114157</v>
      </c>
      <c r="E11">
        <v>1</v>
      </c>
      <c r="F11" t="s">
        <v>72</v>
      </c>
      <c r="G11" t="s">
        <v>73</v>
      </c>
      <c r="H11" t="s">
        <v>72</v>
      </c>
      <c r="K11">
        <v>0</v>
      </c>
      <c r="L11">
        <v>0</v>
      </c>
      <c r="N11" t="s">
        <v>183</v>
      </c>
    </row>
    <row r="12" spans="1:14" x14ac:dyDescent="0.15">
      <c r="A12" t="s">
        <v>11</v>
      </c>
      <c r="B12">
        <v>11</v>
      </c>
      <c r="C12">
        <v>34</v>
      </c>
      <c r="D12">
        <v>114157</v>
      </c>
      <c r="E12">
        <v>1</v>
      </c>
      <c r="F12" t="s">
        <v>74</v>
      </c>
      <c r="G12" t="s">
        <v>75</v>
      </c>
      <c r="H12" t="s">
        <v>74</v>
      </c>
      <c r="K12">
        <v>0</v>
      </c>
      <c r="L12">
        <v>0</v>
      </c>
      <c r="N12" t="s">
        <v>184</v>
      </c>
    </row>
    <row r="13" spans="1:14" x14ac:dyDescent="0.15">
      <c r="A13" t="s">
        <v>12</v>
      </c>
      <c r="B13">
        <v>12</v>
      </c>
      <c r="C13">
        <v>36</v>
      </c>
      <c r="D13">
        <v>114157</v>
      </c>
      <c r="E13">
        <v>1</v>
      </c>
      <c r="F13" t="s">
        <v>76</v>
      </c>
      <c r="G13" t="s">
        <v>77</v>
      </c>
      <c r="H13" t="s">
        <v>76</v>
      </c>
      <c r="K13">
        <v>0</v>
      </c>
      <c r="L13">
        <v>0</v>
      </c>
      <c r="N13" t="s">
        <v>11</v>
      </c>
    </row>
    <row r="14" spans="1:14" x14ac:dyDescent="0.15">
      <c r="A14" t="s">
        <v>13</v>
      </c>
      <c r="B14">
        <v>13</v>
      </c>
      <c r="C14">
        <v>41</v>
      </c>
      <c r="D14">
        <v>114157</v>
      </c>
      <c r="E14">
        <v>1</v>
      </c>
      <c r="F14" t="s">
        <v>78</v>
      </c>
      <c r="G14" t="s">
        <v>79</v>
      </c>
      <c r="H14" t="s">
        <v>78</v>
      </c>
      <c r="K14">
        <v>0</v>
      </c>
      <c r="L14">
        <v>0</v>
      </c>
      <c r="N14" t="s">
        <v>12</v>
      </c>
    </row>
    <row r="15" spans="1:14" x14ac:dyDescent="0.15">
      <c r="A15" t="s">
        <v>25</v>
      </c>
      <c r="B15">
        <v>14</v>
      </c>
      <c r="C15">
        <v>2</v>
      </c>
      <c r="D15">
        <v>8</v>
      </c>
      <c r="E15">
        <v>2</v>
      </c>
      <c r="F15" t="s">
        <v>80</v>
      </c>
      <c r="G15" t="s">
        <v>81</v>
      </c>
      <c r="H15" t="s">
        <v>80</v>
      </c>
      <c r="K15">
        <v>0</v>
      </c>
      <c r="L15">
        <v>0</v>
      </c>
      <c r="N15" t="s">
        <v>13</v>
      </c>
    </row>
    <row r="16" spans="1:14" x14ac:dyDescent="0.15">
      <c r="A16" t="s">
        <v>26</v>
      </c>
      <c r="B16">
        <v>15</v>
      </c>
      <c r="C16">
        <v>2</v>
      </c>
      <c r="D16">
        <v>9</v>
      </c>
      <c r="E16">
        <v>2</v>
      </c>
      <c r="F16" t="s">
        <v>82</v>
      </c>
      <c r="G16" t="s">
        <v>83</v>
      </c>
      <c r="H16" t="s">
        <v>82</v>
      </c>
      <c r="K16">
        <v>0</v>
      </c>
      <c r="L16">
        <v>0</v>
      </c>
    </row>
    <row r="17" spans="1:14" x14ac:dyDescent="0.15">
      <c r="B17">
        <v>16</v>
      </c>
      <c r="C17">
        <v>2</v>
      </c>
      <c r="D17">
        <v>10</v>
      </c>
      <c r="E17">
        <v>2</v>
      </c>
      <c r="F17" t="s">
        <v>84</v>
      </c>
      <c r="G17" t="s">
        <v>85</v>
      </c>
      <c r="H17" t="s">
        <v>84</v>
      </c>
      <c r="K17">
        <v>0</v>
      </c>
      <c r="L17">
        <v>0</v>
      </c>
      <c r="N17" t="s">
        <v>25</v>
      </c>
    </row>
    <row r="18" spans="1:14" x14ac:dyDescent="0.15">
      <c r="A18" t="s">
        <v>179</v>
      </c>
      <c r="B18">
        <v>17</v>
      </c>
      <c r="C18">
        <v>3</v>
      </c>
      <c r="D18">
        <v>114157</v>
      </c>
      <c r="E18">
        <v>2</v>
      </c>
      <c r="F18" t="s">
        <v>86</v>
      </c>
      <c r="G18" t="s">
        <v>87</v>
      </c>
      <c r="H18" t="s">
        <v>86</v>
      </c>
      <c r="K18">
        <v>0</v>
      </c>
      <c r="L18">
        <v>0</v>
      </c>
      <c r="N18" t="s">
        <v>26</v>
      </c>
    </row>
    <row r="19" spans="1:14" x14ac:dyDescent="0.15">
      <c r="A19" t="s">
        <v>181</v>
      </c>
      <c r="B19">
        <v>18</v>
      </c>
      <c r="C19">
        <v>5</v>
      </c>
      <c r="D19">
        <v>114157</v>
      </c>
      <c r="E19">
        <v>2</v>
      </c>
      <c r="F19" t="s">
        <v>88</v>
      </c>
      <c r="G19" t="s">
        <v>89</v>
      </c>
      <c r="H19" t="s">
        <v>88</v>
      </c>
      <c r="K19">
        <v>0</v>
      </c>
      <c r="L19">
        <v>0</v>
      </c>
      <c r="N19" t="s">
        <v>179</v>
      </c>
    </row>
    <row r="20" spans="1:14" x14ac:dyDescent="0.15">
      <c r="A20" t="s">
        <v>37</v>
      </c>
      <c r="B20">
        <v>19</v>
      </c>
      <c r="C20">
        <v>7</v>
      </c>
      <c r="D20">
        <v>114157</v>
      </c>
      <c r="E20">
        <v>2</v>
      </c>
      <c r="F20" t="s">
        <v>90</v>
      </c>
      <c r="G20" t="s">
        <v>91</v>
      </c>
      <c r="H20" t="s">
        <v>90</v>
      </c>
      <c r="K20">
        <v>0</v>
      </c>
      <c r="L20">
        <v>0</v>
      </c>
      <c r="N20" t="s">
        <v>181</v>
      </c>
    </row>
    <row r="21" spans="1:14" x14ac:dyDescent="0.15">
      <c r="A21" t="s">
        <v>38</v>
      </c>
      <c r="B21">
        <v>20</v>
      </c>
      <c r="C21">
        <v>14</v>
      </c>
      <c r="D21">
        <v>114157</v>
      </c>
      <c r="E21">
        <v>2</v>
      </c>
      <c r="F21" t="s">
        <v>92</v>
      </c>
      <c r="G21" t="s">
        <v>93</v>
      </c>
      <c r="H21" t="s">
        <v>92</v>
      </c>
      <c r="K21">
        <v>0</v>
      </c>
      <c r="L21">
        <v>0</v>
      </c>
      <c r="N21" t="s">
        <v>37</v>
      </c>
    </row>
    <row r="22" spans="1:14" x14ac:dyDescent="0.15">
      <c r="A22" t="s">
        <v>184</v>
      </c>
      <c r="B22">
        <v>21</v>
      </c>
      <c r="C22">
        <v>30</v>
      </c>
      <c r="D22">
        <v>114157</v>
      </c>
      <c r="E22">
        <v>2</v>
      </c>
      <c r="F22" t="s">
        <v>94</v>
      </c>
      <c r="G22" t="s">
        <v>95</v>
      </c>
      <c r="H22" t="s">
        <v>94</v>
      </c>
      <c r="K22">
        <v>0</v>
      </c>
      <c r="L22">
        <v>0</v>
      </c>
      <c r="N22" t="s">
        <v>38</v>
      </c>
    </row>
    <row r="23" spans="1:14" x14ac:dyDescent="0.15">
      <c r="A23" t="s">
        <v>11</v>
      </c>
      <c r="B23">
        <v>22</v>
      </c>
      <c r="C23">
        <v>34</v>
      </c>
      <c r="D23">
        <v>114157</v>
      </c>
      <c r="E23">
        <v>2</v>
      </c>
      <c r="F23" t="s">
        <v>96</v>
      </c>
      <c r="G23" t="s">
        <v>97</v>
      </c>
      <c r="H23" t="s">
        <v>96</v>
      </c>
      <c r="K23">
        <v>0</v>
      </c>
      <c r="L23">
        <v>0</v>
      </c>
      <c r="N23" t="s">
        <v>184</v>
      </c>
    </row>
    <row r="24" spans="1:14" x14ac:dyDescent="0.15">
      <c r="A24" t="s">
        <v>12</v>
      </c>
      <c r="B24">
        <v>23</v>
      </c>
      <c r="C24">
        <v>36</v>
      </c>
      <c r="D24">
        <v>114157</v>
      </c>
      <c r="E24">
        <v>2</v>
      </c>
      <c r="F24" t="s">
        <v>98</v>
      </c>
      <c r="G24" t="s">
        <v>99</v>
      </c>
      <c r="H24" t="s">
        <v>98</v>
      </c>
      <c r="K24">
        <v>0</v>
      </c>
      <c r="L24">
        <v>0</v>
      </c>
      <c r="N24" t="s">
        <v>11</v>
      </c>
    </row>
    <row r="25" spans="1:14" x14ac:dyDescent="0.15">
      <c r="A25" t="s">
        <v>13</v>
      </c>
      <c r="B25">
        <v>24</v>
      </c>
      <c r="C25">
        <v>39</v>
      </c>
      <c r="D25">
        <v>114157</v>
      </c>
      <c r="E25">
        <v>2</v>
      </c>
      <c r="F25" t="s">
        <v>100</v>
      </c>
      <c r="G25" t="s">
        <v>101</v>
      </c>
      <c r="H25" t="s">
        <v>100</v>
      </c>
      <c r="K25">
        <v>0</v>
      </c>
      <c r="L25">
        <v>0</v>
      </c>
      <c r="N25" t="s">
        <v>12</v>
      </c>
    </row>
    <row r="26" spans="1:14" x14ac:dyDescent="0.15">
      <c r="A26" t="s">
        <v>25</v>
      </c>
      <c r="B26">
        <v>25</v>
      </c>
      <c r="C26">
        <v>2</v>
      </c>
      <c r="D26">
        <v>8</v>
      </c>
      <c r="E26">
        <v>1</v>
      </c>
      <c r="F26" t="s">
        <v>102</v>
      </c>
      <c r="G26" t="s">
        <v>103</v>
      </c>
      <c r="H26" t="s">
        <v>102</v>
      </c>
      <c r="K26">
        <v>0</v>
      </c>
      <c r="L26">
        <v>0</v>
      </c>
      <c r="N26" t="s">
        <v>13</v>
      </c>
    </row>
    <row r="27" spans="1:14" x14ac:dyDescent="0.15">
      <c r="A27" t="s">
        <v>26</v>
      </c>
      <c r="B27">
        <v>26</v>
      </c>
      <c r="C27">
        <v>2</v>
      </c>
      <c r="D27">
        <v>9</v>
      </c>
      <c r="E27">
        <v>1</v>
      </c>
      <c r="F27" t="s">
        <v>104</v>
      </c>
      <c r="G27" t="s">
        <v>105</v>
      </c>
      <c r="H27" t="s">
        <v>104</v>
      </c>
      <c r="K27">
        <v>0</v>
      </c>
      <c r="L27">
        <v>0</v>
      </c>
    </row>
    <row r="28" spans="1:14" x14ac:dyDescent="0.15">
      <c r="B28">
        <v>27</v>
      </c>
      <c r="C28">
        <v>2</v>
      </c>
      <c r="D28">
        <v>10</v>
      </c>
      <c r="E28">
        <v>1</v>
      </c>
      <c r="F28" t="s">
        <v>106</v>
      </c>
      <c r="G28" t="s">
        <v>107</v>
      </c>
      <c r="H28" t="s">
        <v>106</v>
      </c>
      <c r="K28">
        <v>0</v>
      </c>
      <c r="L28">
        <v>0</v>
      </c>
    </row>
    <row r="29" spans="1:14" x14ac:dyDescent="0.15">
      <c r="A29" t="s">
        <v>179</v>
      </c>
      <c r="B29">
        <v>28</v>
      </c>
      <c r="C29">
        <v>3</v>
      </c>
      <c r="D29">
        <v>114157</v>
      </c>
      <c r="E29">
        <v>1</v>
      </c>
      <c r="F29" t="s">
        <v>108</v>
      </c>
      <c r="G29" t="s">
        <v>109</v>
      </c>
      <c r="H29" t="s">
        <v>108</v>
      </c>
      <c r="K29">
        <v>0</v>
      </c>
      <c r="L29">
        <v>0</v>
      </c>
    </row>
    <row r="30" spans="1:14" x14ac:dyDescent="0.15">
      <c r="A30" t="s">
        <v>180</v>
      </c>
      <c r="B30">
        <v>29</v>
      </c>
      <c r="C30">
        <v>4</v>
      </c>
      <c r="D30">
        <v>114157</v>
      </c>
      <c r="E30">
        <v>1</v>
      </c>
      <c r="F30" t="s">
        <v>110</v>
      </c>
      <c r="G30" t="s">
        <v>111</v>
      </c>
      <c r="H30" t="s">
        <v>110</v>
      </c>
      <c r="K30">
        <v>0</v>
      </c>
      <c r="L30">
        <v>0</v>
      </c>
    </row>
    <row r="31" spans="1:14" x14ac:dyDescent="0.15">
      <c r="A31" t="s">
        <v>181</v>
      </c>
      <c r="B31">
        <v>30</v>
      </c>
      <c r="C31">
        <v>5</v>
      </c>
      <c r="D31">
        <v>114157</v>
      </c>
      <c r="E31">
        <v>1</v>
      </c>
      <c r="F31" t="s">
        <v>112</v>
      </c>
      <c r="G31" t="s">
        <v>113</v>
      </c>
      <c r="H31" t="s">
        <v>112</v>
      </c>
      <c r="K31">
        <v>0</v>
      </c>
      <c r="L31">
        <v>0</v>
      </c>
    </row>
    <row r="32" spans="1:14" x14ac:dyDescent="0.15">
      <c r="A32" t="s">
        <v>37</v>
      </c>
      <c r="B32">
        <v>31</v>
      </c>
      <c r="C32">
        <v>7</v>
      </c>
      <c r="D32">
        <v>114157</v>
      </c>
      <c r="E32">
        <v>1</v>
      </c>
      <c r="F32" t="s">
        <v>114</v>
      </c>
      <c r="G32" t="s">
        <v>115</v>
      </c>
      <c r="H32" t="s">
        <v>114</v>
      </c>
      <c r="K32">
        <v>0</v>
      </c>
      <c r="L32">
        <v>0</v>
      </c>
    </row>
    <row r="33" spans="1:12" x14ac:dyDescent="0.15">
      <c r="A33" t="s">
        <v>182</v>
      </c>
      <c r="B33">
        <v>32</v>
      </c>
      <c r="C33">
        <v>8</v>
      </c>
      <c r="D33">
        <v>114157</v>
      </c>
      <c r="E33">
        <v>1</v>
      </c>
      <c r="F33" t="s">
        <v>116</v>
      </c>
      <c r="G33" t="s">
        <v>117</v>
      </c>
      <c r="H33" t="s">
        <v>116</v>
      </c>
      <c r="K33">
        <v>0</v>
      </c>
      <c r="L33">
        <v>0</v>
      </c>
    </row>
    <row r="34" spans="1:12" x14ac:dyDescent="0.15">
      <c r="A34" t="s">
        <v>183</v>
      </c>
      <c r="B34">
        <v>33</v>
      </c>
      <c r="C34">
        <v>17</v>
      </c>
      <c r="D34">
        <v>114157</v>
      </c>
      <c r="E34">
        <v>1</v>
      </c>
      <c r="F34" t="s">
        <v>118</v>
      </c>
      <c r="G34" t="s">
        <v>119</v>
      </c>
      <c r="H34" t="s">
        <v>118</v>
      </c>
      <c r="K34">
        <v>0</v>
      </c>
      <c r="L34">
        <v>0</v>
      </c>
    </row>
    <row r="35" spans="1:12" x14ac:dyDescent="0.15">
      <c r="A35" t="s">
        <v>184</v>
      </c>
      <c r="B35">
        <v>34</v>
      </c>
      <c r="C35">
        <v>30</v>
      </c>
      <c r="D35">
        <v>114157</v>
      </c>
      <c r="E35">
        <v>1</v>
      </c>
      <c r="F35" t="s">
        <v>120</v>
      </c>
      <c r="G35" t="s">
        <v>121</v>
      </c>
      <c r="H35" t="s">
        <v>120</v>
      </c>
      <c r="K35">
        <v>0</v>
      </c>
      <c r="L35">
        <v>0</v>
      </c>
    </row>
    <row r="36" spans="1:12" x14ac:dyDescent="0.15">
      <c r="A36" t="s">
        <v>11</v>
      </c>
      <c r="B36">
        <v>35</v>
      </c>
      <c r="C36">
        <v>34</v>
      </c>
      <c r="D36">
        <v>114157</v>
      </c>
      <c r="E36">
        <v>1</v>
      </c>
      <c r="F36" t="s">
        <v>122</v>
      </c>
      <c r="G36" t="s">
        <v>123</v>
      </c>
      <c r="H36" t="s">
        <v>122</v>
      </c>
      <c r="K36">
        <v>0</v>
      </c>
      <c r="L36">
        <v>0</v>
      </c>
    </row>
    <row r="37" spans="1:12" x14ac:dyDescent="0.15">
      <c r="A37" t="s">
        <v>12</v>
      </c>
      <c r="B37">
        <v>36</v>
      </c>
      <c r="C37">
        <v>36</v>
      </c>
      <c r="D37">
        <v>114157</v>
      </c>
      <c r="E37">
        <v>1</v>
      </c>
      <c r="F37" t="s">
        <v>124</v>
      </c>
      <c r="G37" t="s">
        <v>125</v>
      </c>
      <c r="H37" t="s">
        <v>124</v>
      </c>
      <c r="K37">
        <v>0</v>
      </c>
      <c r="L37">
        <v>0</v>
      </c>
    </row>
    <row r="38" spans="1:12" x14ac:dyDescent="0.15">
      <c r="A38" t="s">
        <v>13</v>
      </c>
      <c r="B38">
        <v>37</v>
      </c>
      <c r="C38">
        <v>41</v>
      </c>
      <c r="D38">
        <v>114157</v>
      </c>
      <c r="E38">
        <v>1</v>
      </c>
      <c r="F38" t="s">
        <v>126</v>
      </c>
      <c r="G38" t="s">
        <v>127</v>
      </c>
      <c r="H38" t="s">
        <v>126</v>
      </c>
      <c r="K38">
        <v>0</v>
      </c>
      <c r="L38">
        <v>0</v>
      </c>
    </row>
    <row r="39" spans="1:12" x14ac:dyDescent="0.15">
      <c r="A39" t="s">
        <v>25</v>
      </c>
      <c r="B39">
        <v>38</v>
      </c>
      <c r="C39">
        <v>2</v>
      </c>
      <c r="D39">
        <v>8</v>
      </c>
      <c r="E39">
        <v>2</v>
      </c>
      <c r="F39" t="s">
        <v>128</v>
      </c>
      <c r="G39" t="s">
        <v>129</v>
      </c>
      <c r="H39" t="s">
        <v>128</v>
      </c>
      <c r="K39">
        <v>0</v>
      </c>
      <c r="L39">
        <v>0</v>
      </c>
    </row>
    <row r="40" spans="1:12" x14ac:dyDescent="0.15">
      <c r="A40" t="s">
        <v>26</v>
      </c>
      <c r="B40">
        <v>39</v>
      </c>
      <c r="C40">
        <v>2</v>
      </c>
      <c r="D40">
        <v>9</v>
      </c>
      <c r="E40">
        <v>2</v>
      </c>
      <c r="F40" t="s">
        <v>130</v>
      </c>
      <c r="G40" t="s">
        <v>131</v>
      </c>
      <c r="H40" t="s">
        <v>130</v>
      </c>
      <c r="K40">
        <v>0</v>
      </c>
      <c r="L40">
        <v>0</v>
      </c>
    </row>
    <row r="41" spans="1:12" x14ac:dyDescent="0.15">
      <c r="B41">
        <v>40</v>
      </c>
      <c r="C41">
        <v>2</v>
      </c>
      <c r="D41">
        <v>10</v>
      </c>
      <c r="E41">
        <v>2</v>
      </c>
      <c r="F41" t="s">
        <v>132</v>
      </c>
      <c r="G41" t="s">
        <v>133</v>
      </c>
      <c r="H41" t="s">
        <v>132</v>
      </c>
      <c r="K41">
        <v>0</v>
      </c>
      <c r="L41">
        <v>0</v>
      </c>
    </row>
    <row r="42" spans="1:12" x14ac:dyDescent="0.15">
      <c r="A42" t="s">
        <v>179</v>
      </c>
      <c r="B42">
        <v>41</v>
      </c>
      <c r="C42">
        <v>3</v>
      </c>
      <c r="D42">
        <v>114157</v>
      </c>
      <c r="E42">
        <v>2</v>
      </c>
      <c r="F42" t="s">
        <v>134</v>
      </c>
      <c r="G42" t="s">
        <v>135</v>
      </c>
      <c r="H42" t="s">
        <v>134</v>
      </c>
      <c r="K42">
        <v>0</v>
      </c>
      <c r="L42">
        <v>0</v>
      </c>
    </row>
    <row r="43" spans="1:12" x14ac:dyDescent="0.15">
      <c r="A43" t="s">
        <v>181</v>
      </c>
      <c r="B43">
        <v>42</v>
      </c>
      <c r="C43">
        <v>5</v>
      </c>
      <c r="D43">
        <v>114157</v>
      </c>
      <c r="E43">
        <v>2</v>
      </c>
      <c r="F43" t="s">
        <v>136</v>
      </c>
      <c r="G43" t="s">
        <v>137</v>
      </c>
      <c r="H43" t="s">
        <v>136</v>
      </c>
      <c r="K43">
        <v>0</v>
      </c>
      <c r="L43">
        <v>0</v>
      </c>
    </row>
    <row r="44" spans="1:12" x14ac:dyDescent="0.15">
      <c r="A44" t="s">
        <v>37</v>
      </c>
      <c r="B44">
        <v>43</v>
      </c>
      <c r="C44">
        <v>7</v>
      </c>
      <c r="D44">
        <v>114157</v>
      </c>
      <c r="E44">
        <v>2</v>
      </c>
      <c r="F44" t="s">
        <v>138</v>
      </c>
      <c r="G44" t="s">
        <v>139</v>
      </c>
      <c r="H44" t="s">
        <v>138</v>
      </c>
      <c r="K44">
        <v>0</v>
      </c>
      <c r="L44">
        <v>0</v>
      </c>
    </row>
    <row r="45" spans="1:12" x14ac:dyDescent="0.15">
      <c r="A45" t="s">
        <v>38</v>
      </c>
      <c r="B45">
        <v>44</v>
      </c>
      <c r="C45">
        <v>14</v>
      </c>
      <c r="D45">
        <v>114157</v>
      </c>
      <c r="E45">
        <v>2</v>
      </c>
      <c r="F45" t="s">
        <v>140</v>
      </c>
      <c r="G45" t="s">
        <v>141</v>
      </c>
      <c r="H45" t="s">
        <v>140</v>
      </c>
      <c r="K45">
        <v>0</v>
      </c>
      <c r="L45">
        <v>0</v>
      </c>
    </row>
    <row r="46" spans="1:12" x14ac:dyDescent="0.15">
      <c r="A46" t="s">
        <v>184</v>
      </c>
      <c r="B46">
        <v>45</v>
      </c>
      <c r="C46">
        <v>30</v>
      </c>
      <c r="D46">
        <v>114157</v>
      </c>
      <c r="E46">
        <v>2</v>
      </c>
      <c r="F46" t="s">
        <v>142</v>
      </c>
      <c r="G46" t="s">
        <v>143</v>
      </c>
      <c r="H46" t="s">
        <v>142</v>
      </c>
      <c r="K46">
        <v>0</v>
      </c>
      <c r="L46">
        <v>0</v>
      </c>
    </row>
    <row r="47" spans="1:12" x14ac:dyDescent="0.15">
      <c r="A47" t="s">
        <v>11</v>
      </c>
      <c r="B47">
        <v>46</v>
      </c>
      <c r="C47">
        <v>34</v>
      </c>
      <c r="D47">
        <v>114157</v>
      </c>
      <c r="E47">
        <v>2</v>
      </c>
      <c r="F47" t="s">
        <v>144</v>
      </c>
      <c r="G47" t="s">
        <v>145</v>
      </c>
      <c r="H47" t="s">
        <v>144</v>
      </c>
      <c r="K47">
        <v>0</v>
      </c>
      <c r="L47">
        <v>0</v>
      </c>
    </row>
    <row r="48" spans="1:12" x14ac:dyDescent="0.15">
      <c r="A48" t="s">
        <v>12</v>
      </c>
      <c r="B48">
        <v>47</v>
      </c>
      <c r="C48">
        <v>36</v>
      </c>
      <c r="D48">
        <v>114157</v>
      </c>
      <c r="E48">
        <v>2</v>
      </c>
      <c r="F48" t="s">
        <v>146</v>
      </c>
      <c r="G48" t="s">
        <v>147</v>
      </c>
      <c r="H48" t="s">
        <v>146</v>
      </c>
      <c r="K48">
        <v>0</v>
      </c>
      <c r="L48">
        <v>0</v>
      </c>
    </row>
    <row r="49" spans="1:12" x14ac:dyDescent="0.15">
      <c r="A49" t="s">
        <v>13</v>
      </c>
      <c r="B49">
        <v>48</v>
      </c>
      <c r="C49">
        <v>39</v>
      </c>
      <c r="D49">
        <v>114157</v>
      </c>
      <c r="E49">
        <v>2</v>
      </c>
      <c r="F49" t="s">
        <v>148</v>
      </c>
      <c r="G49" t="s">
        <v>101</v>
      </c>
      <c r="H49" t="s">
        <v>148</v>
      </c>
      <c r="K49">
        <v>0</v>
      </c>
      <c r="L49">
        <v>0</v>
      </c>
    </row>
    <row r="50" spans="1:12" x14ac:dyDescent="0.15">
      <c r="A50" t="s">
        <v>186</v>
      </c>
      <c r="B50">
        <v>49</v>
      </c>
      <c r="C50">
        <v>2</v>
      </c>
      <c r="D50">
        <v>114155</v>
      </c>
      <c r="E50">
        <v>1</v>
      </c>
      <c r="F50" t="s">
        <v>149</v>
      </c>
      <c r="G50" t="s">
        <v>150</v>
      </c>
      <c r="H50" t="s">
        <v>149</v>
      </c>
      <c r="K50">
        <v>0</v>
      </c>
      <c r="L50">
        <v>0</v>
      </c>
    </row>
    <row r="51" spans="1:12" x14ac:dyDescent="0.15">
      <c r="A51" t="s">
        <v>187</v>
      </c>
      <c r="B51">
        <v>50</v>
      </c>
      <c r="C51">
        <v>4</v>
      </c>
      <c r="D51">
        <v>114155</v>
      </c>
      <c r="E51">
        <v>1</v>
      </c>
      <c r="F51" t="s">
        <v>151</v>
      </c>
      <c r="G51" t="s">
        <v>152</v>
      </c>
      <c r="H51" t="s">
        <v>151</v>
      </c>
      <c r="K51">
        <v>0</v>
      </c>
      <c r="L51">
        <v>0</v>
      </c>
    </row>
    <row r="52" spans="1:12" x14ac:dyDescent="0.15">
      <c r="A52" t="s">
        <v>8</v>
      </c>
      <c r="B52">
        <v>51</v>
      </c>
      <c r="C52">
        <v>7</v>
      </c>
      <c r="D52">
        <v>114155</v>
      </c>
      <c r="E52">
        <v>1</v>
      </c>
      <c r="F52" t="s">
        <v>153</v>
      </c>
      <c r="G52" t="s">
        <v>154</v>
      </c>
      <c r="H52" t="s">
        <v>153</v>
      </c>
      <c r="K52">
        <v>0</v>
      </c>
      <c r="L52">
        <v>0</v>
      </c>
    </row>
    <row r="53" spans="1:12" x14ac:dyDescent="0.15">
      <c r="A53" t="s">
        <v>9</v>
      </c>
      <c r="B53">
        <v>52</v>
      </c>
      <c r="C53">
        <v>8</v>
      </c>
      <c r="D53">
        <v>114155</v>
      </c>
      <c r="E53">
        <v>1</v>
      </c>
      <c r="F53" t="s">
        <v>155</v>
      </c>
      <c r="G53" t="s">
        <v>156</v>
      </c>
      <c r="H53" t="s">
        <v>155</v>
      </c>
      <c r="K53">
        <v>0</v>
      </c>
      <c r="L53">
        <v>0</v>
      </c>
    </row>
    <row r="54" spans="1:12" x14ac:dyDescent="0.15">
      <c r="A54" t="s">
        <v>10</v>
      </c>
      <c r="B54">
        <v>53</v>
      </c>
      <c r="C54">
        <v>30</v>
      </c>
      <c r="D54">
        <v>114155</v>
      </c>
      <c r="E54">
        <v>1</v>
      </c>
      <c r="F54" t="s">
        <v>157</v>
      </c>
      <c r="G54" t="s">
        <v>158</v>
      </c>
      <c r="H54" t="s">
        <v>157</v>
      </c>
      <c r="K54">
        <v>0</v>
      </c>
      <c r="L54">
        <v>0</v>
      </c>
    </row>
    <row r="55" spans="1:12" x14ac:dyDescent="0.15">
      <c r="A55" t="s">
        <v>11</v>
      </c>
      <c r="B55">
        <v>54</v>
      </c>
      <c r="C55">
        <v>34</v>
      </c>
      <c r="D55">
        <v>114155</v>
      </c>
      <c r="E55">
        <v>1</v>
      </c>
      <c r="F55" t="s">
        <v>159</v>
      </c>
      <c r="G55" t="s">
        <v>160</v>
      </c>
      <c r="H55" t="s">
        <v>159</v>
      </c>
      <c r="K55">
        <v>0</v>
      </c>
      <c r="L55">
        <v>0</v>
      </c>
    </row>
    <row r="56" spans="1:12" x14ac:dyDescent="0.15">
      <c r="A56" t="s">
        <v>12</v>
      </c>
      <c r="B56">
        <v>55</v>
      </c>
      <c r="C56">
        <v>36</v>
      </c>
      <c r="D56">
        <v>114155</v>
      </c>
      <c r="E56">
        <v>1</v>
      </c>
      <c r="F56" t="s">
        <v>161</v>
      </c>
      <c r="G56" t="s">
        <v>162</v>
      </c>
      <c r="H56" t="s">
        <v>161</v>
      </c>
      <c r="K56">
        <v>0</v>
      </c>
      <c r="L56">
        <v>0</v>
      </c>
    </row>
    <row r="57" spans="1:12" x14ac:dyDescent="0.15">
      <c r="A57" t="s">
        <v>13</v>
      </c>
      <c r="B57">
        <v>56</v>
      </c>
      <c r="C57">
        <v>42</v>
      </c>
      <c r="D57">
        <v>114155</v>
      </c>
      <c r="E57">
        <v>1</v>
      </c>
      <c r="F57" t="s">
        <v>163</v>
      </c>
      <c r="G57" t="s">
        <v>164</v>
      </c>
      <c r="H57" t="s">
        <v>163</v>
      </c>
      <c r="K57">
        <v>0</v>
      </c>
      <c r="L57">
        <v>0</v>
      </c>
    </row>
    <row r="58" spans="1:12" x14ac:dyDescent="0.15">
      <c r="A58" t="s">
        <v>186</v>
      </c>
      <c r="B58">
        <v>57</v>
      </c>
      <c r="C58">
        <v>2</v>
      </c>
      <c r="D58">
        <v>1</v>
      </c>
      <c r="E58">
        <v>2</v>
      </c>
      <c r="F58" t="s">
        <v>165</v>
      </c>
      <c r="G58" t="s">
        <v>166</v>
      </c>
      <c r="H58" t="s">
        <v>165</v>
      </c>
      <c r="K58">
        <v>0</v>
      </c>
      <c r="L58">
        <v>0</v>
      </c>
    </row>
    <row r="59" spans="1:12" x14ac:dyDescent="0.15">
      <c r="A59" t="s">
        <v>188</v>
      </c>
      <c r="B59">
        <v>58</v>
      </c>
      <c r="C59">
        <v>5</v>
      </c>
      <c r="D59">
        <v>1</v>
      </c>
      <c r="E59">
        <v>2</v>
      </c>
      <c r="F59" t="s">
        <v>167</v>
      </c>
      <c r="G59" t="s">
        <v>168</v>
      </c>
      <c r="H59" t="s">
        <v>167</v>
      </c>
      <c r="K59">
        <v>0</v>
      </c>
      <c r="L59">
        <v>0</v>
      </c>
    </row>
    <row r="60" spans="1:12" x14ac:dyDescent="0.15">
      <c r="A60" t="s">
        <v>9</v>
      </c>
      <c r="B60">
        <v>59</v>
      </c>
      <c r="C60">
        <v>8</v>
      </c>
      <c r="D60">
        <v>1</v>
      </c>
      <c r="E60">
        <v>2</v>
      </c>
      <c r="F60" t="s">
        <v>169</v>
      </c>
      <c r="G60" t="s">
        <v>170</v>
      </c>
      <c r="H60" t="s">
        <v>169</v>
      </c>
      <c r="K60">
        <v>0</v>
      </c>
      <c r="L60">
        <v>0</v>
      </c>
    </row>
    <row r="61" spans="1:12" x14ac:dyDescent="0.15">
      <c r="A61" t="s">
        <v>10</v>
      </c>
      <c r="B61">
        <v>60</v>
      </c>
      <c r="C61">
        <v>30</v>
      </c>
      <c r="D61">
        <v>1</v>
      </c>
      <c r="E61">
        <v>2</v>
      </c>
      <c r="F61" t="s">
        <v>171</v>
      </c>
      <c r="G61" t="s">
        <v>172</v>
      </c>
      <c r="H61" t="s">
        <v>171</v>
      </c>
      <c r="K61">
        <v>0</v>
      </c>
      <c r="L61">
        <v>0</v>
      </c>
    </row>
    <row r="62" spans="1:12" x14ac:dyDescent="0.15">
      <c r="A62" t="s">
        <v>11</v>
      </c>
      <c r="B62">
        <v>61</v>
      </c>
      <c r="C62">
        <v>34</v>
      </c>
      <c r="D62">
        <v>1</v>
      </c>
      <c r="E62">
        <v>2</v>
      </c>
      <c r="F62" t="s">
        <v>173</v>
      </c>
      <c r="G62" t="s">
        <v>174</v>
      </c>
      <c r="H62" t="s">
        <v>173</v>
      </c>
      <c r="K62">
        <v>0</v>
      </c>
      <c r="L62">
        <v>0</v>
      </c>
    </row>
    <row r="63" spans="1:12" x14ac:dyDescent="0.15">
      <c r="A63" t="s">
        <v>12</v>
      </c>
      <c r="B63">
        <v>62</v>
      </c>
      <c r="C63">
        <v>36</v>
      </c>
      <c r="D63">
        <v>1</v>
      </c>
      <c r="E63">
        <v>2</v>
      </c>
      <c r="F63" t="s">
        <v>175</v>
      </c>
      <c r="G63" t="s">
        <v>176</v>
      </c>
      <c r="H63" t="s">
        <v>175</v>
      </c>
      <c r="K63">
        <v>0</v>
      </c>
      <c r="L63">
        <v>0</v>
      </c>
    </row>
    <row r="64" spans="1:12" x14ac:dyDescent="0.15">
      <c r="A64" t="s">
        <v>13</v>
      </c>
      <c r="B64">
        <v>63</v>
      </c>
      <c r="C64">
        <v>40</v>
      </c>
      <c r="D64">
        <v>1</v>
      </c>
      <c r="E64">
        <v>2</v>
      </c>
      <c r="F64" t="s">
        <v>177</v>
      </c>
      <c r="G64" t="s">
        <v>178</v>
      </c>
      <c r="H64" t="s">
        <v>177</v>
      </c>
      <c r="K64">
        <v>0</v>
      </c>
      <c r="L64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入力のしかた</vt:lpstr>
      <vt:lpstr>入力一覧表</vt:lpstr>
      <vt:lpstr>NANS DATA</vt:lpstr>
      <vt:lpstr>種目</vt:lpstr>
      <vt:lpstr>入力一覧表!Print_Area</vt:lpstr>
      <vt:lpstr>入力一覧表!Print_Titles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</dc:creator>
  <cp:lastModifiedBy>Kuroda</cp:lastModifiedBy>
  <cp:lastPrinted>2020-08-09T02:10:51Z</cp:lastPrinted>
  <dcterms:created xsi:type="dcterms:W3CDTF">2018-06-04T08:28:21Z</dcterms:created>
  <dcterms:modified xsi:type="dcterms:W3CDTF">2020-08-10T07:48:39Z</dcterms:modified>
</cp:coreProperties>
</file>