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D:\陸上関係\習志野陸上競技協会\"/>
    </mc:Choice>
  </mc:AlternateContent>
  <xr:revisionPtr revIDLastSave="0" documentId="8_{2BF11D59-0551-40CB-A395-A4FB5DEDD75A}" xr6:coauthVersionLast="43" xr6:coauthVersionMax="43" xr10:uidLastSave="{00000000-0000-0000-0000-000000000000}"/>
  <bookViews>
    <workbookView xWindow="-120" yWindow="-120" windowWidth="20730" windowHeight="11160" firstSheet="2" activeTab="2" xr2:uid="{00000000-000D-0000-FFFF-FFFF00000000}"/>
  </bookViews>
  <sheets>
    <sheet name="男子" sheetId="1" state="hidden" r:id="rId1"/>
    <sheet name="女子" sheetId="2" state="hidden" r:id="rId2"/>
    <sheet name="入力のしかた" sheetId="6" r:id="rId3"/>
    <sheet name="入力一覧表" sheetId="3" r:id="rId4"/>
    <sheet name="NANS DATA" sheetId="4" state="hidden" r:id="rId5"/>
    <sheet name="種目" sheetId="7" state="hidden" r:id="rId6"/>
  </sheets>
  <definedNames>
    <definedName name="_xlnm.Print_Area" localSheetId="3">入力一覧表!$A$1:$R$100</definedName>
    <definedName name="_xlnm.Print_Titles" localSheetId="3">入力一覧表!$1:$8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68" i="4" l="1"/>
  <c r="E168" i="4"/>
  <c r="D168" i="4"/>
  <c r="B168" i="4" s="1"/>
  <c r="A168" i="4"/>
  <c r="C168" i="4" s="1"/>
  <c r="K167" i="4"/>
  <c r="E167" i="4"/>
  <c r="D167" i="4"/>
  <c r="B167" i="4" s="1"/>
  <c r="A167" i="4"/>
  <c r="C167" i="4" s="1"/>
  <c r="K166" i="4"/>
  <c r="E166" i="4"/>
  <c r="D166" i="4"/>
  <c r="B166" i="4"/>
  <c r="A166" i="4"/>
  <c r="C166" i="4" s="1"/>
  <c r="K165" i="4"/>
  <c r="E165" i="4"/>
  <c r="D165" i="4"/>
  <c r="B165" i="4" s="1"/>
  <c r="A165" i="4"/>
  <c r="C165" i="4" s="1"/>
  <c r="K164" i="4"/>
  <c r="E164" i="4"/>
  <c r="D164" i="4"/>
  <c r="B164" i="4" s="1"/>
  <c r="A164" i="4"/>
  <c r="C164" i="4" s="1"/>
  <c r="K163" i="4"/>
  <c r="E163" i="4"/>
  <c r="D163" i="4"/>
  <c r="B163" i="4" s="1"/>
  <c r="A163" i="4"/>
  <c r="C163" i="4" s="1"/>
  <c r="K162" i="4"/>
  <c r="E162" i="4"/>
  <c r="D162" i="4"/>
  <c r="B162" i="4"/>
  <c r="A162" i="4"/>
  <c r="C162" i="4" s="1"/>
  <c r="K161" i="4"/>
  <c r="E161" i="4"/>
  <c r="D161" i="4"/>
  <c r="B161" i="4" s="1"/>
  <c r="A161" i="4"/>
  <c r="C161" i="4" s="1"/>
  <c r="K160" i="4"/>
  <c r="E160" i="4"/>
  <c r="D160" i="4"/>
  <c r="B160" i="4" s="1"/>
  <c r="A160" i="4"/>
  <c r="C160" i="4" s="1"/>
  <c r="K159" i="4"/>
  <c r="E159" i="4"/>
  <c r="D159" i="4"/>
  <c r="B159" i="4" s="1"/>
  <c r="A159" i="4"/>
  <c r="C159" i="4" s="1"/>
  <c r="K158" i="4"/>
  <c r="E158" i="4"/>
  <c r="D158" i="4"/>
  <c r="B158" i="4"/>
  <c r="A158" i="4"/>
  <c r="C158" i="4" s="1"/>
  <c r="K157" i="4"/>
  <c r="E157" i="4"/>
  <c r="D157" i="4"/>
  <c r="B157" i="4" s="1"/>
  <c r="A157" i="4"/>
  <c r="C157" i="4" s="1"/>
  <c r="K156" i="4"/>
  <c r="E156" i="4"/>
  <c r="D156" i="4"/>
  <c r="B156" i="4" s="1"/>
  <c r="A156" i="4"/>
  <c r="C156" i="4" s="1"/>
  <c r="K155" i="4"/>
  <c r="E155" i="4"/>
  <c r="D155" i="4"/>
  <c r="B155" i="4" s="1"/>
  <c r="A155" i="4"/>
  <c r="C155" i="4" s="1"/>
  <c r="K154" i="4"/>
  <c r="E154" i="4"/>
  <c r="D154" i="4"/>
  <c r="B154" i="4" s="1"/>
  <c r="A154" i="4"/>
  <c r="C154" i="4" s="1"/>
  <c r="K153" i="4"/>
  <c r="E153" i="4"/>
  <c r="D153" i="4"/>
  <c r="B153" i="4" s="1"/>
  <c r="A153" i="4"/>
  <c r="C153" i="4" s="1"/>
  <c r="K152" i="4"/>
  <c r="E152" i="4"/>
  <c r="D152" i="4"/>
  <c r="B152" i="4" s="1"/>
  <c r="A152" i="4"/>
  <c r="C152" i="4" s="1"/>
  <c r="K151" i="4"/>
  <c r="E151" i="4"/>
  <c r="D151" i="4"/>
  <c r="B151" i="4" s="1"/>
  <c r="A151" i="4"/>
  <c r="C151" i="4" s="1"/>
  <c r="K150" i="4"/>
  <c r="E150" i="4"/>
  <c r="D150" i="4"/>
  <c r="B150" i="4"/>
  <c r="A150" i="4"/>
  <c r="C150" i="4" s="1"/>
  <c r="K149" i="4"/>
  <c r="E149" i="4"/>
  <c r="D149" i="4"/>
  <c r="B149" i="4" s="1"/>
  <c r="A149" i="4"/>
  <c r="C149" i="4" s="1"/>
  <c r="K148" i="4"/>
  <c r="E148" i="4"/>
  <c r="D148" i="4"/>
  <c r="B148" i="4" s="1"/>
  <c r="A148" i="4"/>
  <c r="C148" i="4" s="1"/>
  <c r="K147" i="4"/>
  <c r="E147" i="4"/>
  <c r="D147" i="4"/>
  <c r="B147" i="4" s="1"/>
  <c r="A147" i="4"/>
  <c r="C147" i="4" s="1"/>
  <c r="K146" i="4"/>
  <c r="E146" i="4"/>
  <c r="D146" i="4"/>
  <c r="B146" i="4" s="1"/>
  <c r="A146" i="4"/>
  <c r="C146" i="4" s="1"/>
  <c r="K145" i="4"/>
  <c r="E145" i="4"/>
  <c r="D145" i="4"/>
  <c r="B145" i="4" s="1"/>
  <c r="A145" i="4"/>
  <c r="C145" i="4" s="1"/>
  <c r="K144" i="4"/>
  <c r="E144" i="4"/>
  <c r="D144" i="4"/>
  <c r="B144" i="4" s="1"/>
  <c r="A144" i="4"/>
  <c r="C144" i="4" s="1"/>
  <c r="K143" i="4"/>
  <c r="E143" i="4"/>
  <c r="D143" i="4"/>
  <c r="B143" i="4" s="1"/>
  <c r="A143" i="4"/>
  <c r="C143" i="4" s="1"/>
  <c r="K142" i="4"/>
  <c r="E142" i="4"/>
  <c r="D142" i="4"/>
  <c r="B142" i="4" s="1"/>
  <c r="A142" i="4"/>
  <c r="C142" i="4" s="1"/>
  <c r="K141" i="4"/>
  <c r="E141" i="4"/>
  <c r="D141" i="4"/>
  <c r="B141" i="4" s="1"/>
  <c r="A141" i="4"/>
  <c r="C141" i="4" s="1"/>
  <c r="K140" i="4"/>
  <c r="E140" i="4"/>
  <c r="D140" i="4"/>
  <c r="B140" i="4" s="1"/>
  <c r="A140" i="4"/>
  <c r="C140" i="4" s="1"/>
  <c r="K139" i="4"/>
  <c r="E139" i="4"/>
  <c r="D139" i="4"/>
  <c r="B139" i="4" s="1"/>
  <c r="A139" i="4"/>
  <c r="C139" i="4" s="1"/>
  <c r="K138" i="4"/>
  <c r="E138" i="4"/>
  <c r="D138" i="4"/>
  <c r="B138" i="4"/>
  <c r="A138" i="4"/>
  <c r="C138" i="4" s="1"/>
  <c r="K137" i="4"/>
  <c r="E137" i="4"/>
  <c r="D137" i="4"/>
  <c r="B137" i="4" s="1"/>
  <c r="A137" i="4"/>
  <c r="C137" i="4" s="1"/>
  <c r="K136" i="4"/>
  <c r="E136" i="4"/>
  <c r="D136" i="4"/>
  <c r="B136" i="4" s="1"/>
  <c r="A136" i="4"/>
  <c r="C136" i="4" s="1"/>
  <c r="K135" i="4"/>
  <c r="E135" i="4"/>
  <c r="D135" i="4"/>
  <c r="B135" i="4" s="1"/>
  <c r="A135" i="4"/>
  <c r="C135" i="4" s="1"/>
  <c r="K134" i="4"/>
  <c r="E134" i="4"/>
  <c r="D134" i="4"/>
  <c r="B134" i="4"/>
  <c r="A134" i="4"/>
  <c r="C134" i="4" s="1"/>
  <c r="K133" i="4"/>
  <c r="E133" i="4"/>
  <c r="D133" i="4"/>
  <c r="B133" i="4" s="1"/>
  <c r="A133" i="4"/>
  <c r="C133" i="4" s="1"/>
  <c r="K132" i="4"/>
  <c r="E132" i="4"/>
  <c r="D132" i="4"/>
  <c r="B132" i="4" s="1"/>
  <c r="A132" i="4"/>
  <c r="C132" i="4" s="1"/>
  <c r="K131" i="4"/>
  <c r="E131" i="4"/>
  <c r="D131" i="4"/>
  <c r="B131" i="4" s="1"/>
  <c r="A131" i="4"/>
  <c r="C131" i="4" s="1"/>
  <c r="K130" i="4"/>
  <c r="E130" i="4"/>
  <c r="D130" i="4"/>
  <c r="B130" i="4" s="1"/>
  <c r="A130" i="4"/>
  <c r="C130" i="4" s="1"/>
  <c r="K129" i="4"/>
  <c r="E129" i="4"/>
  <c r="D129" i="4"/>
  <c r="B129" i="4" s="1"/>
  <c r="A129" i="4"/>
  <c r="C129" i="4" s="1"/>
  <c r="K128" i="4"/>
  <c r="E128" i="4"/>
  <c r="D128" i="4"/>
  <c r="B128" i="4" s="1"/>
  <c r="A128" i="4"/>
  <c r="C128" i="4" s="1"/>
  <c r="K127" i="4"/>
  <c r="E127" i="4"/>
  <c r="D127" i="4"/>
  <c r="B127" i="4" s="1"/>
  <c r="A127" i="4"/>
  <c r="C127" i="4" s="1"/>
  <c r="K126" i="4"/>
  <c r="E126" i="4"/>
  <c r="D126" i="4"/>
  <c r="B126" i="4"/>
  <c r="A126" i="4"/>
  <c r="C126" i="4" s="1"/>
  <c r="K125" i="4"/>
  <c r="E125" i="4"/>
  <c r="D125" i="4"/>
  <c r="B125" i="4" s="1"/>
  <c r="A125" i="4"/>
  <c r="C125" i="4" s="1"/>
  <c r="K124" i="4"/>
  <c r="E124" i="4"/>
  <c r="D124" i="4"/>
  <c r="B124" i="4" s="1"/>
  <c r="A124" i="4"/>
  <c r="C124" i="4" s="1"/>
  <c r="K123" i="4"/>
  <c r="E123" i="4"/>
  <c r="D123" i="4"/>
  <c r="B123" i="4" s="1"/>
  <c r="A123" i="4"/>
  <c r="C123" i="4" s="1"/>
  <c r="K122" i="4"/>
  <c r="E122" i="4"/>
  <c r="D122" i="4"/>
  <c r="B122" i="4" s="1"/>
  <c r="A122" i="4"/>
  <c r="C122" i="4" s="1"/>
  <c r="K121" i="4"/>
  <c r="E121" i="4"/>
  <c r="D121" i="4"/>
  <c r="B121" i="4" s="1"/>
  <c r="A121" i="4"/>
  <c r="C121" i="4" s="1"/>
  <c r="K120" i="4"/>
  <c r="E120" i="4"/>
  <c r="D120" i="4"/>
  <c r="B120" i="4" s="1"/>
  <c r="A120" i="4"/>
  <c r="C120" i="4" s="1"/>
  <c r="K119" i="4"/>
  <c r="E119" i="4"/>
  <c r="D119" i="4"/>
  <c r="B119" i="4" s="1"/>
  <c r="A119" i="4"/>
  <c r="C119" i="4" s="1"/>
  <c r="K118" i="4"/>
  <c r="E118" i="4"/>
  <c r="D118" i="4"/>
  <c r="B118" i="4"/>
  <c r="A118" i="4"/>
  <c r="C118" i="4" s="1"/>
  <c r="K117" i="4"/>
  <c r="E117" i="4"/>
  <c r="D117" i="4"/>
  <c r="B117" i="4" s="1"/>
  <c r="A117" i="4"/>
  <c r="C117" i="4" s="1"/>
  <c r="K116" i="4"/>
  <c r="E116" i="4"/>
  <c r="D116" i="4"/>
  <c r="B116" i="4" s="1"/>
  <c r="A116" i="4"/>
  <c r="C116" i="4" s="1"/>
  <c r="K115" i="4"/>
  <c r="E115" i="4"/>
  <c r="D115" i="4"/>
  <c r="B115" i="4" s="1"/>
  <c r="A115" i="4"/>
  <c r="C115" i="4" s="1"/>
  <c r="K114" i="4"/>
  <c r="E114" i="4"/>
  <c r="D114" i="4"/>
  <c r="B114" i="4" s="1"/>
  <c r="A114" i="4"/>
  <c r="C114" i="4" s="1"/>
  <c r="K113" i="4"/>
  <c r="E113" i="4"/>
  <c r="D113" i="4"/>
  <c r="B113" i="4" s="1"/>
  <c r="A113" i="4"/>
  <c r="C113" i="4" s="1"/>
  <c r="K112" i="4"/>
  <c r="E112" i="4"/>
  <c r="D112" i="4"/>
  <c r="B112" i="4" s="1"/>
  <c r="A112" i="4"/>
  <c r="C112" i="4" s="1"/>
  <c r="K111" i="4"/>
  <c r="E111" i="4"/>
  <c r="D111" i="4"/>
  <c r="B111" i="4" s="1"/>
  <c r="A111" i="4"/>
  <c r="C111" i="4" s="1"/>
  <c r="K110" i="4"/>
  <c r="E110" i="4"/>
  <c r="D110" i="4"/>
  <c r="B110" i="4" s="1"/>
  <c r="A110" i="4"/>
  <c r="C110" i="4" s="1"/>
  <c r="K109" i="4"/>
  <c r="E109" i="4"/>
  <c r="D109" i="4"/>
  <c r="B109" i="4" s="1"/>
  <c r="A109" i="4"/>
  <c r="C109" i="4" s="1"/>
  <c r="K108" i="4"/>
  <c r="E108" i="4"/>
  <c r="D108" i="4"/>
  <c r="B108" i="4" s="1"/>
  <c r="A108" i="4"/>
  <c r="C108" i="4" s="1"/>
  <c r="K107" i="4"/>
  <c r="E107" i="4"/>
  <c r="D107" i="4"/>
  <c r="B107" i="4" s="1"/>
  <c r="A107" i="4"/>
  <c r="C107" i="4" s="1"/>
  <c r="K106" i="4"/>
  <c r="E106" i="4"/>
  <c r="D106" i="4"/>
  <c r="B106" i="4" s="1"/>
  <c r="A106" i="4"/>
  <c r="C106" i="4" s="1"/>
  <c r="K105" i="4"/>
  <c r="E105" i="4"/>
  <c r="D105" i="4"/>
  <c r="B105" i="4" s="1"/>
  <c r="A105" i="4"/>
  <c r="C105" i="4" s="1"/>
  <c r="K104" i="4"/>
  <c r="E104" i="4"/>
  <c r="D104" i="4"/>
  <c r="B104" i="4" s="1"/>
  <c r="A104" i="4"/>
  <c r="C104" i="4" s="1"/>
  <c r="K103" i="4"/>
  <c r="E103" i="4"/>
  <c r="D103" i="4"/>
  <c r="B103" i="4" s="1"/>
  <c r="A103" i="4"/>
  <c r="C103" i="4" s="1"/>
  <c r="K102" i="4"/>
  <c r="E102" i="4"/>
  <c r="D102" i="4"/>
  <c r="B102" i="4" s="1"/>
  <c r="A102" i="4"/>
  <c r="C102" i="4" s="1"/>
  <c r="K101" i="4"/>
  <c r="E101" i="4"/>
  <c r="D101" i="4"/>
  <c r="B101" i="4" s="1"/>
  <c r="A101" i="4"/>
  <c r="C101" i="4" s="1"/>
  <c r="K100" i="4"/>
  <c r="E100" i="4"/>
  <c r="D100" i="4"/>
  <c r="B100" i="4" s="1"/>
  <c r="A100" i="4"/>
  <c r="C100" i="4" s="1"/>
  <c r="K99" i="4"/>
  <c r="E99" i="4"/>
  <c r="D99" i="4"/>
  <c r="B99" i="4" s="1"/>
  <c r="A99" i="4"/>
  <c r="C99" i="4" s="1"/>
  <c r="K98" i="4"/>
  <c r="E98" i="4"/>
  <c r="D98" i="4"/>
  <c r="B98" i="4" s="1"/>
  <c r="A98" i="4"/>
  <c r="C98" i="4" s="1"/>
  <c r="K97" i="4"/>
  <c r="E97" i="4"/>
  <c r="D97" i="4"/>
  <c r="B97" i="4" s="1"/>
  <c r="A97" i="4"/>
  <c r="C97" i="4" s="1"/>
  <c r="K96" i="4"/>
  <c r="E96" i="4"/>
  <c r="D96" i="4"/>
  <c r="B96" i="4" s="1"/>
  <c r="A96" i="4"/>
  <c r="C96" i="4" s="1"/>
  <c r="K95" i="4"/>
  <c r="E95" i="4"/>
  <c r="D95" i="4"/>
  <c r="B95" i="4" s="1"/>
  <c r="A95" i="4"/>
  <c r="C95" i="4" s="1"/>
  <c r="K94" i="4"/>
  <c r="E94" i="4"/>
  <c r="D94" i="4"/>
  <c r="B94" i="4" s="1"/>
  <c r="A94" i="4"/>
  <c r="C94" i="4" s="1"/>
  <c r="K92" i="4"/>
  <c r="E92" i="4"/>
  <c r="D92" i="4"/>
  <c r="B92" i="4" s="1"/>
  <c r="A92" i="4"/>
  <c r="C92" i="4" s="1"/>
  <c r="K91" i="4"/>
  <c r="E91" i="4"/>
  <c r="D91" i="4"/>
  <c r="B91" i="4" s="1"/>
  <c r="A91" i="4"/>
  <c r="C91" i="4" s="1"/>
  <c r="K90" i="4"/>
  <c r="E90" i="4"/>
  <c r="D90" i="4"/>
  <c r="B90" i="4" s="1"/>
  <c r="A90" i="4"/>
  <c r="C90" i="4" s="1"/>
  <c r="K89" i="4"/>
  <c r="E89" i="4"/>
  <c r="D89" i="4"/>
  <c r="B89" i="4" s="1"/>
  <c r="A89" i="4"/>
  <c r="C89" i="4" s="1"/>
  <c r="K88" i="4"/>
  <c r="E88" i="4"/>
  <c r="D88" i="4"/>
  <c r="B88" i="4" s="1"/>
  <c r="A88" i="4"/>
  <c r="C88" i="4" s="1"/>
  <c r="K87" i="4"/>
  <c r="E87" i="4"/>
  <c r="D87" i="4"/>
  <c r="B87" i="4" s="1"/>
  <c r="A87" i="4"/>
  <c r="C87" i="4" s="1"/>
  <c r="K86" i="4"/>
  <c r="E86" i="4"/>
  <c r="D86" i="4"/>
  <c r="B86" i="4" s="1"/>
  <c r="A86" i="4"/>
  <c r="C86" i="4" s="1"/>
  <c r="K85" i="4"/>
  <c r="E85" i="4"/>
  <c r="D85" i="4"/>
  <c r="B85" i="4"/>
  <c r="A85" i="4"/>
  <c r="C85" i="4" s="1"/>
  <c r="K84" i="4"/>
  <c r="E84" i="4"/>
  <c r="D84" i="4"/>
  <c r="B84" i="4" s="1"/>
  <c r="A84" i="4"/>
  <c r="C84" i="4" s="1"/>
  <c r="K83" i="4"/>
  <c r="E83" i="4"/>
  <c r="D83" i="4"/>
  <c r="B83" i="4" s="1"/>
  <c r="A83" i="4"/>
  <c r="C83" i="4" s="1"/>
  <c r="K82" i="4"/>
  <c r="E82" i="4"/>
  <c r="D82" i="4"/>
  <c r="B82" i="4"/>
  <c r="A82" i="4"/>
  <c r="C82" i="4" s="1"/>
  <c r="K81" i="4"/>
  <c r="E81" i="4"/>
  <c r="D81" i="4"/>
  <c r="B81" i="4"/>
  <c r="A81" i="4"/>
  <c r="C81" i="4" s="1"/>
  <c r="K80" i="4"/>
  <c r="E80" i="4"/>
  <c r="D80" i="4"/>
  <c r="B80" i="4" s="1"/>
  <c r="A80" i="4"/>
  <c r="C80" i="4" s="1"/>
  <c r="K79" i="4"/>
  <c r="E79" i="4"/>
  <c r="D79" i="4"/>
  <c r="B79" i="4" s="1"/>
  <c r="A79" i="4"/>
  <c r="C79" i="4" s="1"/>
  <c r="K78" i="4"/>
  <c r="E78" i="4"/>
  <c r="D78" i="4"/>
  <c r="B78" i="4" s="1"/>
  <c r="A78" i="4"/>
  <c r="C78" i="4" s="1"/>
  <c r="K77" i="4"/>
  <c r="E77" i="4"/>
  <c r="D77" i="4"/>
  <c r="B77" i="4"/>
  <c r="A77" i="4"/>
  <c r="C77" i="4" s="1"/>
  <c r="K76" i="4"/>
  <c r="E76" i="4"/>
  <c r="D76" i="4"/>
  <c r="B76" i="4" s="1"/>
  <c r="A76" i="4"/>
  <c r="C76" i="4" s="1"/>
  <c r="K75" i="4"/>
  <c r="E75" i="4"/>
  <c r="D75" i="4"/>
  <c r="B75" i="4" s="1"/>
  <c r="A75" i="4"/>
  <c r="C75" i="4" s="1"/>
  <c r="K74" i="4"/>
  <c r="E74" i="4"/>
  <c r="D74" i="4"/>
  <c r="B74" i="4" s="1"/>
  <c r="A74" i="4"/>
  <c r="C74" i="4" s="1"/>
  <c r="K73" i="4"/>
  <c r="E73" i="4"/>
  <c r="D73" i="4"/>
  <c r="B73" i="4" s="1"/>
  <c r="A73" i="4"/>
  <c r="C73" i="4" s="1"/>
  <c r="K72" i="4"/>
  <c r="E72" i="4"/>
  <c r="D72" i="4"/>
  <c r="B72" i="4" s="1"/>
  <c r="A72" i="4"/>
  <c r="C72" i="4" s="1"/>
  <c r="K71" i="4"/>
  <c r="E71" i="4"/>
  <c r="D71" i="4"/>
  <c r="B71" i="4" s="1"/>
  <c r="A71" i="4"/>
  <c r="C71" i="4" s="1"/>
  <c r="K70" i="4"/>
  <c r="E70" i="4"/>
  <c r="D70" i="4"/>
  <c r="B70" i="4" s="1"/>
  <c r="A70" i="4"/>
  <c r="C70" i="4" s="1"/>
  <c r="K69" i="4"/>
  <c r="E69" i="4"/>
  <c r="D69" i="4"/>
  <c r="B69" i="4" s="1"/>
  <c r="A69" i="4"/>
  <c r="C69" i="4" s="1"/>
  <c r="K68" i="4"/>
  <c r="E68" i="4"/>
  <c r="D68" i="4"/>
  <c r="B68" i="4" s="1"/>
  <c r="A68" i="4"/>
  <c r="C68" i="4" s="1"/>
  <c r="K67" i="4"/>
  <c r="E67" i="4"/>
  <c r="D67" i="4"/>
  <c r="B67" i="4" s="1"/>
  <c r="A67" i="4"/>
  <c r="C67" i="4" s="1"/>
  <c r="K66" i="4"/>
  <c r="E66" i="4"/>
  <c r="D66" i="4"/>
  <c r="B66" i="4" s="1"/>
  <c r="A66" i="4"/>
  <c r="C66" i="4" s="1"/>
  <c r="K65" i="4"/>
  <c r="E65" i="4"/>
  <c r="D65" i="4"/>
  <c r="B65" i="4" s="1"/>
  <c r="A65" i="4"/>
  <c r="C65" i="4" s="1"/>
  <c r="K64" i="4"/>
  <c r="E64" i="4"/>
  <c r="D64" i="4"/>
  <c r="B64" i="4" s="1"/>
  <c r="A64" i="4"/>
  <c r="C64" i="4" s="1"/>
  <c r="K63" i="4"/>
  <c r="E63" i="4"/>
  <c r="D63" i="4"/>
  <c r="B63" i="4" s="1"/>
  <c r="A63" i="4"/>
  <c r="C63" i="4" s="1"/>
  <c r="K62" i="4"/>
  <c r="E62" i="4"/>
  <c r="D62" i="4"/>
  <c r="B62" i="4" s="1"/>
  <c r="A62" i="4"/>
  <c r="C62" i="4" s="1"/>
  <c r="K61" i="4"/>
  <c r="E61" i="4"/>
  <c r="D61" i="4"/>
  <c r="B61" i="4" s="1"/>
  <c r="A61" i="4"/>
  <c r="C61" i="4" s="1"/>
  <c r="K60" i="4"/>
  <c r="E60" i="4"/>
  <c r="D60" i="4"/>
  <c r="B60" i="4" s="1"/>
  <c r="A60" i="4"/>
  <c r="C60" i="4" s="1"/>
  <c r="K59" i="4"/>
  <c r="E59" i="4"/>
  <c r="D59" i="4"/>
  <c r="B59" i="4" s="1"/>
  <c r="A59" i="4"/>
  <c r="C59" i="4" s="1"/>
  <c r="K58" i="4"/>
  <c r="E58" i="4"/>
  <c r="D58" i="4"/>
  <c r="B58" i="4" s="1"/>
  <c r="A58" i="4"/>
  <c r="C58" i="4" s="1"/>
  <c r="K57" i="4"/>
  <c r="E57" i="4"/>
  <c r="D57" i="4"/>
  <c r="B57" i="4" s="1"/>
  <c r="A57" i="4"/>
  <c r="C57" i="4" s="1"/>
  <c r="K56" i="4"/>
  <c r="E56" i="4"/>
  <c r="D56" i="4"/>
  <c r="B56" i="4" s="1"/>
  <c r="A56" i="4"/>
  <c r="C56" i="4" s="1"/>
  <c r="K55" i="4"/>
  <c r="E55" i="4"/>
  <c r="D55" i="4"/>
  <c r="B55" i="4" s="1"/>
  <c r="A55" i="4"/>
  <c r="C55" i="4" s="1"/>
  <c r="K54" i="4"/>
  <c r="E54" i="4"/>
  <c r="D54" i="4"/>
  <c r="B54" i="4" s="1"/>
  <c r="A54" i="4"/>
  <c r="C54" i="4" s="1"/>
  <c r="K53" i="4"/>
  <c r="E53" i="4"/>
  <c r="D53" i="4"/>
  <c r="B53" i="4" s="1"/>
  <c r="A53" i="4"/>
  <c r="C53" i="4" s="1"/>
  <c r="K52" i="4"/>
  <c r="E52" i="4"/>
  <c r="D52" i="4"/>
  <c r="B52" i="4" s="1"/>
  <c r="A52" i="4"/>
  <c r="C52" i="4" s="1"/>
  <c r="K51" i="4"/>
  <c r="E51" i="4"/>
  <c r="D51" i="4"/>
  <c r="B51" i="4" s="1"/>
  <c r="A51" i="4"/>
  <c r="C51" i="4" s="1"/>
  <c r="K50" i="4"/>
  <c r="E50" i="4"/>
  <c r="D50" i="4"/>
  <c r="B50" i="4" s="1"/>
  <c r="A50" i="4"/>
  <c r="C50" i="4" s="1"/>
  <c r="K49" i="4"/>
  <c r="E49" i="4"/>
  <c r="D49" i="4"/>
  <c r="B49" i="4"/>
  <c r="A49" i="4"/>
  <c r="C49" i="4" s="1"/>
  <c r="K48" i="4"/>
  <c r="E48" i="4"/>
  <c r="D48" i="4"/>
  <c r="B48" i="4" s="1"/>
  <c r="A48" i="4"/>
  <c r="C48" i="4" s="1"/>
  <c r="K47" i="4"/>
  <c r="E47" i="4"/>
  <c r="D47" i="4"/>
  <c r="B47" i="4" s="1"/>
  <c r="A47" i="4"/>
  <c r="C47" i="4" s="1"/>
  <c r="K46" i="4"/>
  <c r="E46" i="4"/>
  <c r="D46" i="4"/>
  <c r="B46" i="4" s="1"/>
  <c r="A46" i="4"/>
  <c r="C46" i="4" s="1"/>
  <c r="K45" i="4"/>
  <c r="E45" i="4"/>
  <c r="D45" i="4"/>
  <c r="B45" i="4" s="1"/>
  <c r="A45" i="4"/>
  <c r="C45" i="4" s="1"/>
  <c r="K44" i="4"/>
  <c r="E44" i="4"/>
  <c r="D44" i="4"/>
  <c r="B44" i="4" s="1"/>
  <c r="A44" i="4"/>
  <c r="C44" i="4" s="1"/>
  <c r="K43" i="4"/>
  <c r="E43" i="4"/>
  <c r="D43" i="4"/>
  <c r="B43" i="4" s="1"/>
  <c r="A43" i="4"/>
  <c r="C43" i="4" s="1"/>
  <c r="K42" i="4"/>
  <c r="E42" i="4"/>
  <c r="D42" i="4"/>
  <c r="B42" i="4" s="1"/>
  <c r="A42" i="4"/>
  <c r="C42" i="4" s="1"/>
  <c r="K41" i="4"/>
  <c r="E41" i="4"/>
  <c r="D41" i="4"/>
  <c r="B41" i="4"/>
  <c r="A41" i="4"/>
  <c r="C41" i="4" s="1"/>
  <c r="K40" i="4"/>
  <c r="E40" i="4"/>
  <c r="D40" i="4"/>
  <c r="B40" i="4" s="1"/>
  <c r="A40" i="4"/>
  <c r="C40" i="4" s="1"/>
  <c r="K39" i="4"/>
  <c r="E39" i="4"/>
  <c r="D39" i="4"/>
  <c r="B39" i="4" s="1"/>
  <c r="A39" i="4"/>
  <c r="C39" i="4" s="1"/>
  <c r="K38" i="4"/>
  <c r="E38" i="4"/>
  <c r="D38" i="4"/>
  <c r="B38" i="4" s="1"/>
  <c r="A38" i="4"/>
  <c r="C38" i="4" s="1"/>
  <c r="K37" i="4"/>
  <c r="E37" i="4"/>
  <c r="D37" i="4"/>
  <c r="B37" i="4" s="1"/>
  <c r="A37" i="4"/>
  <c r="C37" i="4" s="1"/>
  <c r="K36" i="4"/>
  <c r="E36" i="4"/>
  <c r="D36" i="4"/>
  <c r="B36" i="4" s="1"/>
  <c r="A36" i="4"/>
  <c r="C36" i="4" s="1"/>
  <c r="K35" i="4"/>
  <c r="E35" i="4"/>
  <c r="D35" i="4"/>
  <c r="B35" i="4" s="1"/>
  <c r="A35" i="4"/>
  <c r="C35" i="4" s="1"/>
  <c r="K34" i="4"/>
  <c r="E34" i="4"/>
  <c r="D34" i="4"/>
  <c r="B34" i="4" s="1"/>
  <c r="A34" i="4"/>
  <c r="C34" i="4" s="1"/>
  <c r="K33" i="4"/>
  <c r="E33" i="4"/>
  <c r="D33" i="4"/>
  <c r="B33" i="4" s="1"/>
  <c r="A33" i="4"/>
  <c r="C33" i="4" s="1"/>
  <c r="K32" i="4"/>
  <c r="E32" i="4"/>
  <c r="D32" i="4"/>
  <c r="B32" i="4" s="1"/>
  <c r="A32" i="4"/>
  <c r="C32" i="4" s="1"/>
  <c r="K31" i="4"/>
  <c r="E31" i="4"/>
  <c r="D31" i="4"/>
  <c r="B31" i="4" s="1"/>
  <c r="A31" i="4"/>
  <c r="C31" i="4" s="1"/>
  <c r="K30" i="4"/>
  <c r="E30" i="4"/>
  <c r="D30" i="4"/>
  <c r="B30" i="4" s="1"/>
  <c r="A30" i="4"/>
  <c r="C30" i="4" s="1"/>
  <c r="K29" i="4"/>
  <c r="E29" i="4"/>
  <c r="D29" i="4"/>
  <c r="B29" i="4"/>
  <c r="A29" i="4"/>
  <c r="C29" i="4" s="1"/>
  <c r="K28" i="4"/>
  <c r="E28" i="4"/>
  <c r="D28" i="4"/>
  <c r="B28" i="4" s="1"/>
  <c r="A28" i="4"/>
  <c r="C28" i="4" s="1"/>
  <c r="K27" i="4"/>
  <c r="H27" i="4"/>
  <c r="E27" i="4"/>
  <c r="D27" i="4"/>
  <c r="B27" i="4" s="1"/>
  <c r="A27" i="4"/>
  <c r="C27" i="4" s="1"/>
  <c r="K26" i="4"/>
  <c r="E26" i="4"/>
  <c r="D26" i="4"/>
  <c r="B26" i="4" s="1"/>
  <c r="A26" i="4"/>
  <c r="C26" i="4" s="1"/>
  <c r="K25" i="4"/>
  <c r="E25" i="4"/>
  <c r="D25" i="4"/>
  <c r="B25" i="4" s="1"/>
  <c r="A25" i="4"/>
  <c r="C25" i="4" s="1"/>
  <c r="K24" i="4"/>
  <c r="E24" i="4"/>
  <c r="D24" i="4"/>
  <c r="B24" i="4" s="1"/>
  <c r="A24" i="4"/>
  <c r="C24" i="4" s="1"/>
  <c r="K23" i="4"/>
  <c r="E23" i="4"/>
  <c r="D23" i="4"/>
  <c r="B23" i="4" s="1"/>
  <c r="A23" i="4"/>
  <c r="C23" i="4" s="1"/>
  <c r="K22" i="4"/>
  <c r="E22" i="4"/>
  <c r="D22" i="4"/>
  <c r="B22" i="4" s="1"/>
  <c r="A22" i="4"/>
  <c r="C22" i="4" s="1"/>
  <c r="K21" i="4"/>
  <c r="E21" i="4"/>
  <c r="D21" i="4"/>
  <c r="B21" i="4" s="1"/>
  <c r="A21" i="4"/>
  <c r="C21" i="4" s="1"/>
  <c r="K20" i="4"/>
  <c r="I20" i="4"/>
  <c r="E20" i="4"/>
  <c r="D20" i="4"/>
  <c r="B20" i="4" s="1"/>
  <c r="A20" i="4"/>
  <c r="C20" i="4" s="1"/>
  <c r="K19" i="4"/>
  <c r="E19" i="4"/>
  <c r="D19" i="4"/>
  <c r="B19" i="4" s="1"/>
  <c r="A19" i="4"/>
  <c r="C19" i="4" s="1"/>
  <c r="K18" i="4"/>
  <c r="E18" i="4"/>
  <c r="D18" i="4"/>
  <c r="B18" i="4" s="1"/>
  <c r="A18" i="4"/>
  <c r="C18" i="4" s="1"/>
  <c r="K17" i="4"/>
  <c r="E17" i="4"/>
  <c r="D17" i="4"/>
  <c r="B17" i="4" s="1"/>
  <c r="A17" i="4"/>
  <c r="C17" i="4" s="1"/>
  <c r="K16" i="4"/>
  <c r="E16" i="4"/>
  <c r="D16" i="4"/>
  <c r="B16" i="4" s="1"/>
  <c r="A16" i="4"/>
  <c r="C16" i="4" s="1"/>
  <c r="K15" i="4"/>
  <c r="E15" i="4"/>
  <c r="D15" i="4"/>
  <c r="B15" i="4" s="1"/>
  <c r="A15" i="4"/>
  <c r="C15" i="4" s="1"/>
  <c r="K14" i="4"/>
  <c r="E14" i="4"/>
  <c r="D14" i="4"/>
  <c r="B14" i="4" s="1"/>
  <c r="A14" i="4"/>
  <c r="C14" i="4" s="1"/>
  <c r="K13" i="4"/>
  <c r="E13" i="4"/>
  <c r="D13" i="4"/>
  <c r="B13" i="4" s="1"/>
  <c r="A13" i="4"/>
  <c r="C13" i="4" s="1"/>
  <c r="K12" i="4"/>
  <c r="E12" i="4"/>
  <c r="D12" i="4"/>
  <c r="B12" i="4" s="1"/>
  <c r="A12" i="4"/>
  <c r="C12" i="4" s="1"/>
  <c r="K11" i="4"/>
  <c r="E11" i="4"/>
  <c r="D11" i="4"/>
  <c r="B11" i="4" s="1"/>
  <c r="A11" i="4"/>
  <c r="C11" i="4" s="1"/>
  <c r="K10" i="4"/>
  <c r="E10" i="4"/>
  <c r="D10" i="4"/>
  <c r="B10" i="4" s="1"/>
  <c r="A10" i="4"/>
  <c r="C10" i="4" s="1"/>
  <c r="K9" i="4"/>
  <c r="H9" i="4"/>
  <c r="E9" i="4"/>
  <c r="D9" i="4"/>
  <c r="B9" i="4" s="1"/>
  <c r="A9" i="4"/>
  <c r="C9" i="4" s="1"/>
  <c r="K8" i="4"/>
  <c r="E8" i="4"/>
  <c r="D8" i="4"/>
  <c r="B8" i="4" s="1"/>
  <c r="A8" i="4"/>
  <c r="C8" i="4" s="1"/>
  <c r="K7" i="4"/>
  <c r="E7" i="4"/>
  <c r="D7" i="4"/>
  <c r="B7" i="4" s="1"/>
  <c r="A7" i="4"/>
  <c r="C7" i="4" s="1"/>
  <c r="K6" i="4"/>
  <c r="E6" i="4"/>
  <c r="D6" i="4"/>
  <c r="B6" i="4" s="1"/>
  <c r="A6" i="4"/>
  <c r="C6" i="4" s="1"/>
  <c r="K5" i="4"/>
  <c r="E5" i="4"/>
  <c r="D5" i="4"/>
  <c r="B5" i="4" s="1"/>
  <c r="A5" i="4"/>
  <c r="C5" i="4" s="1"/>
  <c r="K4" i="4"/>
  <c r="E4" i="4"/>
  <c r="D4" i="4"/>
  <c r="B4" i="4" s="1"/>
  <c r="A4" i="4"/>
  <c r="C4" i="4" s="1"/>
  <c r="Q83" i="3"/>
  <c r="J168" i="4" s="1"/>
  <c r="P83" i="3"/>
  <c r="I168" i="4" s="1"/>
  <c r="O83" i="3"/>
  <c r="H168" i="4" s="1"/>
  <c r="N83" i="3"/>
  <c r="G168" i="4" s="1"/>
  <c r="M83" i="3"/>
  <c r="F168" i="4" s="1"/>
  <c r="Q82" i="3"/>
  <c r="J167" i="4" s="1"/>
  <c r="P82" i="3"/>
  <c r="I167" i="4" s="1"/>
  <c r="O82" i="3"/>
  <c r="H167" i="4" s="1"/>
  <c r="N82" i="3"/>
  <c r="G167" i="4" s="1"/>
  <c r="M82" i="3"/>
  <c r="F167" i="4" s="1"/>
  <c r="Q81" i="3"/>
  <c r="J166" i="4" s="1"/>
  <c r="P81" i="3"/>
  <c r="I166" i="4" s="1"/>
  <c r="O81" i="3"/>
  <c r="H166" i="4" s="1"/>
  <c r="N81" i="3"/>
  <c r="G166" i="4" s="1"/>
  <c r="M81" i="3"/>
  <c r="F166" i="4" s="1"/>
  <c r="Q80" i="3"/>
  <c r="J165" i="4" s="1"/>
  <c r="P80" i="3"/>
  <c r="I165" i="4" s="1"/>
  <c r="O80" i="3"/>
  <c r="H165" i="4" s="1"/>
  <c r="N80" i="3"/>
  <c r="G165" i="4" s="1"/>
  <c r="M80" i="3"/>
  <c r="F165" i="4" s="1"/>
  <c r="Q79" i="3"/>
  <c r="J164" i="4" s="1"/>
  <c r="P79" i="3"/>
  <c r="I164" i="4" s="1"/>
  <c r="O79" i="3"/>
  <c r="H164" i="4" s="1"/>
  <c r="N79" i="3"/>
  <c r="G164" i="4" s="1"/>
  <c r="M79" i="3"/>
  <c r="F164" i="4" s="1"/>
  <c r="Q78" i="3"/>
  <c r="J163" i="4" s="1"/>
  <c r="P78" i="3"/>
  <c r="I163" i="4" s="1"/>
  <c r="O78" i="3"/>
  <c r="H163" i="4" s="1"/>
  <c r="N78" i="3"/>
  <c r="G163" i="4" s="1"/>
  <c r="M78" i="3"/>
  <c r="F163" i="4" s="1"/>
  <c r="Q77" i="3"/>
  <c r="J162" i="4" s="1"/>
  <c r="P77" i="3"/>
  <c r="I162" i="4" s="1"/>
  <c r="O77" i="3"/>
  <c r="H162" i="4" s="1"/>
  <c r="N77" i="3"/>
  <c r="G162" i="4" s="1"/>
  <c r="M77" i="3"/>
  <c r="F162" i="4" s="1"/>
  <c r="Q76" i="3"/>
  <c r="J161" i="4" s="1"/>
  <c r="P76" i="3"/>
  <c r="I161" i="4" s="1"/>
  <c r="O76" i="3"/>
  <c r="H161" i="4" s="1"/>
  <c r="N76" i="3"/>
  <c r="G161" i="4" s="1"/>
  <c r="M76" i="3"/>
  <c r="F161" i="4" s="1"/>
  <c r="Q75" i="3"/>
  <c r="J160" i="4" s="1"/>
  <c r="P75" i="3"/>
  <c r="I160" i="4" s="1"/>
  <c r="O75" i="3"/>
  <c r="H160" i="4" s="1"/>
  <c r="N75" i="3"/>
  <c r="G160" i="4" s="1"/>
  <c r="M75" i="3"/>
  <c r="F160" i="4" s="1"/>
  <c r="Q74" i="3"/>
  <c r="J159" i="4" s="1"/>
  <c r="P74" i="3"/>
  <c r="I159" i="4" s="1"/>
  <c r="O74" i="3"/>
  <c r="H159" i="4" s="1"/>
  <c r="N74" i="3"/>
  <c r="G159" i="4" s="1"/>
  <c r="M74" i="3"/>
  <c r="F159" i="4" s="1"/>
  <c r="Q73" i="3"/>
  <c r="J158" i="4" s="1"/>
  <c r="P73" i="3"/>
  <c r="I158" i="4" s="1"/>
  <c r="O73" i="3"/>
  <c r="H158" i="4" s="1"/>
  <c r="N73" i="3"/>
  <c r="G158" i="4" s="1"/>
  <c r="M73" i="3"/>
  <c r="F158" i="4" s="1"/>
  <c r="Q72" i="3"/>
  <c r="J157" i="4" s="1"/>
  <c r="P72" i="3"/>
  <c r="I157" i="4" s="1"/>
  <c r="O72" i="3"/>
  <c r="H157" i="4" s="1"/>
  <c r="N72" i="3"/>
  <c r="G157" i="4" s="1"/>
  <c r="M72" i="3"/>
  <c r="F157" i="4" s="1"/>
  <c r="Q71" i="3"/>
  <c r="J156" i="4" s="1"/>
  <c r="P71" i="3"/>
  <c r="I156" i="4" s="1"/>
  <c r="O71" i="3"/>
  <c r="H156" i="4" s="1"/>
  <c r="N71" i="3"/>
  <c r="G156" i="4" s="1"/>
  <c r="M71" i="3"/>
  <c r="F156" i="4" s="1"/>
  <c r="Q70" i="3"/>
  <c r="J155" i="4" s="1"/>
  <c r="P70" i="3"/>
  <c r="I155" i="4" s="1"/>
  <c r="O70" i="3"/>
  <c r="H155" i="4" s="1"/>
  <c r="N70" i="3"/>
  <c r="G155" i="4" s="1"/>
  <c r="M70" i="3"/>
  <c r="F155" i="4" s="1"/>
  <c r="Q69" i="3"/>
  <c r="J154" i="4" s="1"/>
  <c r="P69" i="3"/>
  <c r="I154" i="4" s="1"/>
  <c r="O69" i="3"/>
  <c r="H154" i="4" s="1"/>
  <c r="N69" i="3"/>
  <c r="G154" i="4" s="1"/>
  <c r="M69" i="3"/>
  <c r="F154" i="4" s="1"/>
  <c r="Q68" i="3"/>
  <c r="J153" i="4" s="1"/>
  <c r="P68" i="3"/>
  <c r="I153" i="4" s="1"/>
  <c r="O68" i="3"/>
  <c r="H153" i="4" s="1"/>
  <c r="N68" i="3"/>
  <c r="G153" i="4" s="1"/>
  <c r="M68" i="3"/>
  <c r="F153" i="4" s="1"/>
  <c r="Q67" i="3"/>
  <c r="J152" i="4" s="1"/>
  <c r="P67" i="3"/>
  <c r="I152" i="4" s="1"/>
  <c r="O67" i="3"/>
  <c r="H152" i="4" s="1"/>
  <c r="N67" i="3"/>
  <c r="G152" i="4" s="1"/>
  <c r="M67" i="3"/>
  <c r="F152" i="4" s="1"/>
  <c r="Q66" i="3"/>
  <c r="J151" i="4" s="1"/>
  <c r="P66" i="3"/>
  <c r="I151" i="4" s="1"/>
  <c r="O66" i="3"/>
  <c r="H151" i="4" s="1"/>
  <c r="N66" i="3"/>
  <c r="G151" i="4" s="1"/>
  <c r="M66" i="3"/>
  <c r="F151" i="4" s="1"/>
  <c r="Q65" i="3"/>
  <c r="J150" i="4" s="1"/>
  <c r="P65" i="3"/>
  <c r="I150" i="4" s="1"/>
  <c r="O65" i="3"/>
  <c r="H150" i="4" s="1"/>
  <c r="N65" i="3"/>
  <c r="G150" i="4" s="1"/>
  <c r="M65" i="3"/>
  <c r="F150" i="4" s="1"/>
  <c r="Q64" i="3"/>
  <c r="J149" i="4" s="1"/>
  <c r="P64" i="3"/>
  <c r="I149" i="4" s="1"/>
  <c r="O64" i="3"/>
  <c r="H149" i="4" s="1"/>
  <c r="N64" i="3"/>
  <c r="G149" i="4" s="1"/>
  <c r="M64" i="3"/>
  <c r="F149" i="4" s="1"/>
  <c r="Q63" i="3"/>
  <c r="J148" i="4" s="1"/>
  <c r="P63" i="3"/>
  <c r="I148" i="4" s="1"/>
  <c r="O63" i="3"/>
  <c r="H148" i="4" s="1"/>
  <c r="N63" i="3"/>
  <c r="G148" i="4" s="1"/>
  <c r="M63" i="3"/>
  <c r="F148" i="4" s="1"/>
  <c r="Q62" i="3"/>
  <c r="J147" i="4" s="1"/>
  <c r="P62" i="3"/>
  <c r="I147" i="4" s="1"/>
  <c r="O62" i="3"/>
  <c r="H147" i="4" s="1"/>
  <c r="N62" i="3"/>
  <c r="G147" i="4" s="1"/>
  <c r="M62" i="3"/>
  <c r="F147" i="4" s="1"/>
  <c r="Q61" i="3"/>
  <c r="J146" i="4" s="1"/>
  <c r="P61" i="3"/>
  <c r="I146" i="4" s="1"/>
  <c r="O61" i="3"/>
  <c r="H146" i="4" s="1"/>
  <c r="N61" i="3"/>
  <c r="G146" i="4" s="1"/>
  <c r="M61" i="3"/>
  <c r="F146" i="4" s="1"/>
  <c r="Q60" i="3"/>
  <c r="J145" i="4" s="1"/>
  <c r="P60" i="3"/>
  <c r="I145" i="4" s="1"/>
  <c r="O60" i="3"/>
  <c r="H145" i="4" s="1"/>
  <c r="N60" i="3"/>
  <c r="G145" i="4" s="1"/>
  <c r="M60" i="3"/>
  <c r="F145" i="4" s="1"/>
  <c r="Q59" i="3"/>
  <c r="J144" i="4" s="1"/>
  <c r="P59" i="3"/>
  <c r="I144" i="4" s="1"/>
  <c r="O59" i="3"/>
  <c r="H144" i="4" s="1"/>
  <c r="N59" i="3"/>
  <c r="G144" i="4" s="1"/>
  <c r="M59" i="3"/>
  <c r="F144" i="4" s="1"/>
  <c r="Q58" i="3"/>
  <c r="J143" i="4" s="1"/>
  <c r="P58" i="3"/>
  <c r="I143" i="4" s="1"/>
  <c r="O58" i="3"/>
  <c r="H143" i="4" s="1"/>
  <c r="N58" i="3"/>
  <c r="G143" i="4" s="1"/>
  <c r="M58" i="3"/>
  <c r="F143" i="4" s="1"/>
  <c r="Q57" i="3"/>
  <c r="J142" i="4" s="1"/>
  <c r="P57" i="3"/>
  <c r="I142" i="4" s="1"/>
  <c r="O57" i="3"/>
  <c r="H142" i="4" s="1"/>
  <c r="N57" i="3"/>
  <c r="G142" i="4" s="1"/>
  <c r="M57" i="3"/>
  <c r="F142" i="4" s="1"/>
  <c r="Q56" i="3"/>
  <c r="J141" i="4" s="1"/>
  <c r="P56" i="3"/>
  <c r="I141" i="4" s="1"/>
  <c r="O56" i="3"/>
  <c r="H141" i="4" s="1"/>
  <c r="N56" i="3"/>
  <c r="G141" i="4" s="1"/>
  <c r="M56" i="3"/>
  <c r="F141" i="4" s="1"/>
  <c r="Q55" i="3"/>
  <c r="J140" i="4" s="1"/>
  <c r="P55" i="3"/>
  <c r="I140" i="4" s="1"/>
  <c r="O55" i="3"/>
  <c r="H140" i="4" s="1"/>
  <c r="N55" i="3"/>
  <c r="G140" i="4" s="1"/>
  <c r="M55" i="3"/>
  <c r="F140" i="4" s="1"/>
  <c r="Q54" i="3"/>
  <c r="J139" i="4" s="1"/>
  <c r="P54" i="3"/>
  <c r="I139" i="4" s="1"/>
  <c r="O54" i="3"/>
  <c r="H139" i="4" s="1"/>
  <c r="N54" i="3"/>
  <c r="G139" i="4" s="1"/>
  <c r="M54" i="3"/>
  <c r="F139" i="4" s="1"/>
  <c r="Q53" i="3"/>
  <c r="J138" i="4" s="1"/>
  <c r="P53" i="3"/>
  <c r="I138" i="4" s="1"/>
  <c r="O53" i="3"/>
  <c r="H138" i="4" s="1"/>
  <c r="N53" i="3"/>
  <c r="G138" i="4" s="1"/>
  <c r="M53" i="3"/>
  <c r="F138" i="4" s="1"/>
  <c r="Q52" i="3"/>
  <c r="J137" i="4" s="1"/>
  <c r="P52" i="3"/>
  <c r="I137" i="4" s="1"/>
  <c r="O52" i="3"/>
  <c r="H137" i="4" s="1"/>
  <c r="N52" i="3"/>
  <c r="G137" i="4" s="1"/>
  <c r="M52" i="3"/>
  <c r="F137" i="4" s="1"/>
  <c r="Q51" i="3"/>
  <c r="J136" i="4" s="1"/>
  <c r="P51" i="3"/>
  <c r="I136" i="4" s="1"/>
  <c r="O51" i="3"/>
  <c r="H136" i="4" s="1"/>
  <c r="N51" i="3"/>
  <c r="G136" i="4" s="1"/>
  <c r="M51" i="3"/>
  <c r="F136" i="4" s="1"/>
  <c r="Q50" i="3"/>
  <c r="J135" i="4" s="1"/>
  <c r="P50" i="3"/>
  <c r="I135" i="4" s="1"/>
  <c r="O50" i="3"/>
  <c r="H135" i="4" s="1"/>
  <c r="N50" i="3"/>
  <c r="G135" i="4" s="1"/>
  <c r="M50" i="3"/>
  <c r="F135" i="4" s="1"/>
  <c r="Q49" i="3"/>
  <c r="J134" i="4" s="1"/>
  <c r="P49" i="3"/>
  <c r="I134" i="4" s="1"/>
  <c r="O49" i="3"/>
  <c r="H134" i="4" s="1"/>
  <c r="N49" i="3"/>
  <c r="G134" i="4" s="1"/>
  <c r="M49" i="3"/>
  <c r="F134" i="4" s="1"/>
  <c r="Q48" i="3"/>
  <c r="J133" i="4" s="1"/>
  <c r="P48" i="3"/>
  <c r="I133" i="4" s="1"/>
  <c r="O48" i="3"/>
  <c r="H133" i="4" s="1"/>
  <c r="N48" i="3"/>
  <c r="G133" i="4" s="1"/>
  <c r="M48" i="3"/>
  <c r="F133" i="4" s="1"/>
  <c r="Q47" i="3"/>
  <c r="J132" i="4" s="1"/>
  <c r="P47" i="3"/>
  <c r="I132" i="4" s="1"/>
  <c r="O47" i="3"/>
  <c r="H132" i="4" s="1"/>
  <c r="N47" i="3"/>
  <c r="G132" i="4" s="1"/>
  <c r="M47" i="3"/>
  <c r="F132" i="4" s="1"/>
  <c r="Q46" i="3"/>
  <c r="J131" i="4" s="1"/>
  <c r="P46" i="3"/>
  <c r="I131" i="4" s="1"/>
  <c r="O46" i="3"/>
  <c r="H131" i="4" s="1"/>
  <c r="N46" i="3"/>
  <c r="G131" i="4" s="1"/>
  <c r="M46" i="3"/>
  <c r="F131" i="4" s="1"/>
  <c r="Q45" i="3"/>
  <c r="J130" i="4" s="1"/>
  <c r="P45" i="3"/>
  <c r="I130" i="4" s="1"/>
  <c r="O45" i="3"/>
  <c r="H130" i="4" s="1"/>
  <c r="N45" i="3"/>
  <c r="G130" i="4" s="1"/>
  <c r="M45" i="3"/>
  <c r="F130" i="4" s="1"/>
  <c r="Q44" i="3"/>
  <c r="J129" i="4" s="1"/>
  <c r="P44" i="3"/>
  <c r="I129" i="4" s="1"/>
  <c r="O44" i="3"/>
  <c r="H129" i="4" s="1"/>
  <c r="N44" i="3"/>
  <c r="G129" i="4" s="1"/>
  <c r="M44" i="3"/>
  <c r="F129" i="4" s="1"/>
  <c r="Q43" i="3"/>
  <c r="J128" i="4" s="1"/>
  <c r="P43" i="3"/>
  <c r="I128" i="4" s="1"/>
  <c r="O43" i="3"/>
  <c r="H128" i="4" s="1"/>
  <c r="N43" i="3"/>
  <c r="G128" i="4" s="1"/>
  <c r="M43" i="3"/>
  <c r="F128" i="4" s="1"/>
  <c r="Q42" i="3"/>
  <c r="J127" i="4" s="1"/>
  <c r="P42" i="3"/>
  <c r="I127" i="4" s="1"/>
  <c r="O42" i="3"/>
  <c r="H127" i="4" s="1"/>
  <c r="N42" i="3"/>
  <c r="G127" i="4" s="1"/>
  <c r="M42" i="3"/>
  <c r="F127" i="4" s="1"/>
  <c r="Q41" i="3"/>
  <c r="J126" i="4" s="1"/>
  <c r="P41" i="3"/>
  <c r="I126" i="4" s="1"/>
  <c r="O41" i="3"/>
  <c r="H126" i="4" s="1"/>
  <c r="N41" i="3"/>
  <c r="G126" i="4" s="1"/>
  <c r="M41" i="3"/>
  <c r="F126" i="4" s="1"/>
  <c r="Q40" i="3"/>
  <c r="J125" i="4" s="1"/>
  <c r="P40" i="3"/>
  <c r="I125" i="4" s="1"/>
  <c r="O40" i="3"/>
  <c r="H125" i="4" s="1"/>
  <c r="N40" i="3"/>
  <c r="G125" i="4" s="1"/>
  <c r="M40" i="3"/>
  <c r="F125" i="4" s="1"/>
  <c r="Q39" i="3"/>
  <c r="J124" i="4" s="1"/>
  <c r="P39" i="3"/>
  <c r="I124" i="4" s="1"/>
  <c r="O39" i="3"/>
  <c r="H124" i="4" s="1"/>
  <c r="N39" i="3"/>
  <c r="G124" i="4" s="1"/>
  <c r="M39" i="3"/>
  <c r="F124" i="4" s="1"/>
  <c r="Q38" i="3"/>
  <c r="J123" i="4" s="1"/>
  <c r="P38" i="3"/>
  <c r="I123" i="4" s="1"/>
  <c r="O38" i="3"/>
  <c r="H123" i="4" s="1"/>
  <c r="N38" i="3"/>
  <c r="G123" i="4" s="1"/>
  <c r="M38" i="3"/>
  <c r="F123" i="4" s="1"/>
  <c r="Q37" i="3"/>
  <c r="J122" i="4" s="1"/>
  <c r="P37" i="3"/>
  <c r="I122" i="4" s="1"/>
  <c r="O37" i="3"/>
  <c r="H122" i="4" s="1"/>
  <c r="N37" i="3"/>
  <c r="G122" i="4" s="1"/>
  <c r="M37" i="3"/>
  <c r="F122" i="4" s="1"/>
  <c r="Q36" i="3"/>
  <c r="J121" i="4" s="1"/>
  <c r="P36" i="3"/>
  <c r="I121" i="4" s="1"/>
  <c r="O36" i="3"/>
  <c r="H121" i="4" s="1"/>
  <c r="N36" i="3"/>
  <c r="G121" i="4" s="1"/>
  <c r="M36" i="3"/>
  <c r="F121" i="4" s="1"/>
  <c r="Q35" i="3"/>
  <c r="J120" i="4" s="1"/>
  <c r="P35" i="3"/>
  <c r="I120" i="4" s="1"/>
  <c r="O35" i="3"/>
  <c r="H120" i="4" s="1"/>
  <c r="N35" i="3"/>
  <c r="G120" i="4" s="1"/>
  <c r="M35" i="3"/>
  <c r="F120" i="4" s="1"/>
  <c r="Q34" i="3"/>
  <c r="J119" i="4" s="1"/>
  <c r="P34" i="3"/>
  <c r="I119" i="4" s="1"/>
  <c r="O34" i="3"/>
  <c r="H119" i="4" s="1"/>
  <c r="N34" i="3"/>
  <c r="G119" i="4" s="1"/>
  <c r="M34" i="3"/>
  <c r="F119" i="4" s="1"/>
  <c r="Q33" i="3"/>
  <c r="J118" i="4" s="1"/>
  <c r="P33" i="3"/>
  <c r="I118" i="4" s="1"/>
  <c r="O33" i="3"/>
  <c r="H118" i="4" s="1"/>
  <c r="N33" i="3"/>
  <c r="G118" i="4" s="1"/>
  <c r="M33" i="3"/>
  <c r="F118" i="4" s="1"/>
  <c r="Q32" i="3"/>
  <c r="J117" i="4" s="1"/>
  <c r="P32" i="3"/>
  <c r="I117" i="4" s="1"/>
  <c r="O32" i="3"/>
  <c r="H117" i="4" s="1"/>
  <c r="N32" i="3"/>
  <c r="G117" i="4" s="1"/>
  <c r="M32" i="3"/>
  <c r="F117" i="4" s="1"/>
  <c r="Q31" i="3"/>
  <c r="J116" i="4" s="1"/>
  <c r="P31" i="3"/>
  <c r="I116" i="4" s="1"/>
  <c r="O31" i="3"/>
  <c r="H116" i="4" s="1"/>
  <c r="N31" i="3"/>
  <c r="G116" i="4" s="1"/>
  <c r="M31" i="3"/>
  <c r="F116" i="4" s="1"/>
  <c r="Q30" i="3"/>
  <c r="J115" i="4" s="1"/>
  <c r="P30" i="3"/>
  <c r="I115" i="4" s="1"/>
  <c r="O30" i="3"/>
  <c r="H115" i="4" s="1"/>
  <c r="N30" i="3"/>
  <c r="G115" i="4" s="1"/>
  <c r="M30" i="3"/>
  <c r="F115" i="4" s="1"/>
  <c r="Q29" i="3"/>
  <c r="J114" i="4" s="1"/>
  <c r="P29" i="3"/>
  <c r="I114" i="4" s="1"/>
  <c r="O29" i="3"/>
  <c r="H114" i="4" s="1"/>
  <c r="N29" i="3"/>
  <c r="G114" i="4" s="1"/>
  <c r="M29" i="3"/>
  <c r="F114" i="4" s="1"/>
  <c r="Q28" i="3"/>
  <c r="J113" i="4" s="1"/>
  <c r="P28" i="3"/>
  <c r="I113" i="4" s="1"/>
  <c r="O28" i="3"/>
  <c r="H113" i="4" s="1"/>
  <c r="N28" i="3"/>
  <c r="G113" i="4" s="1"/>
  <c r="M28" i="3"/>
  <c r="F113" i="4" s="1"/>
  <c r="Q27" i="3"/>
  <c r="J112" i="4" s="1"/>
  <c r="P27" i="3"/>
  <c r="I112" i="4" s="1"/>
  <c r="O27" i="3"/>
  <c r="H112" i="4" s="1"/>
  <c r="N27" i="3"/>
  <c r="G112" i="4" s="1"/>
  <c r="M27" i="3"/>
  <c r="F112" i="4" s="1"/>
  <c r="Q26" i="3"/>
  <c r="J111" i="4" s="1"/>
  <c r="P26" i="3"/>
  <c r="I111" i="4" s="1"/>
  <c r="O26" i="3"/>
  <c r="H111" i="4" s="1"/>
  <c r="N26" i="3"/>
  <c r="G111" i="4" s="1"/>
  <c r="M26" i="3"/>
  <c r="F111" i="4" s="1"/>
  <c r="Q25" i="3"/>
  <c r="J110" i="4" s="1"/>
  <c r="P25" i="3"/>
  <c r="I110" i="4" s="1"/>
  <c r="O25" i="3"/>
  <c r="H110" i="4" s="1"/>
  <c r="N25" i="3"/>
  <c r="G110" i="4" s="1"/>
  <c r="M25" i="3"/>
  <c r="F110" i="4" s="1"/>
  <c r="Q24" i="3"/>
  <c r="J109" i="4" s="1"/>
  <c r="P24" i="3"/>
  <c r="I109" i="4" s="1"/>
  <c r="O24" i="3"/>
  <c r="H109" i="4" s="1"/>
  <c r="N24" i="3"/>
  <c r="G109" i="4" s="1"/>
  <c r="M24" i="3"/>
  <c r="F109" i="4" s="1"/>
  <c r="Q23" i="3"/>
  <c r="J108" i="4" s="1"/>
  <c r="P23" i="3"/>
  <c r="I108" i="4" s="1"/>
  <c r="O23" i="3"/>
  <c r="H108" i="4" s="1"/>
  <c r="N23" i="3"/>
  <c r="G108" i="4" s="1"/>
  <c r="M23" i="3"/>
  <c r="F108" i="4" s="1"/>
  <c r="Q22" i="3"/>
  <c r="J107" i="4" s="1"/>
  <c r="P22" i="3"/>
  <c r="I107" i="4" s="1"/>
  <c r="O22" i="3"/>
  <c r="H107" i="4" s="1"/>
  <c r="N22" i="3"/>
  <c r="G107" i="4" s="1"/>
  <c r="M22" i="3"/>
  <c r="F107" i="4" s="1"/>
  <c r="Q21" i="3"/>
  <c r="J106" i="4" s="1"/>
  <c r="P21" i="3"/>
  <c r="I106" i="4" s="1"/>
  <c r="O21" i="3"/>
  <c r="H106" i="4" s="1"/>
  <c r="N21" i="3"/>
  <c r="G106" i="4" s="1"/>
  <c r="M21" i="3"/>
  <c r="F106" i="4" s="1"/>
  <c r="Q20" i="3"/>
  <c r="J105" i="4" s="1"/>
  <c r="P20" i="3"/>
  <c r="I105" i="4" s="1"/>
  <c r="O20" i="3"/>
  <c r="H105" i="4" s="1"/>
  <c r="N20" i="3"/>
  <c r="G105" i="4" s="1"/>
  <c r="M20" i="3"/>
  <c r="F105" i="4" s="1"/>
  <c r="Q19" i="3"/>
  <c r="J104" i="4" s="1"/>
  <c r="P19" i="3"/>
  <c r="I104" i="4" s="1"/>
  <c r="O19" i="3"/>
  <c r="H104" i="4" s="1"/>
  <c r="N19" i="3"/>
  <c r="G104" i="4" s="1"/>
  <c r="M19" i="3"/>
  <c r="F104" i="4" s="1"/>
  <c r="Q18" i="3"/>
  <c r="J103" i="4" s="1"/>
  <c r="P18" i="3"/>
  <c r="I103" i="4" s="1"/>
  <c r="O18" i="3"/>
  <c r="H103" i="4" s="1"/>
  <c r="N18" i="3"/>
  <c r="G103" i="4" s="1"/>
  <c r="M18" i="3"/>
  <c r="F103" i="4" s="1"/>
  <c r="Q17" i="3"/>
  <c r="J102" i="4" s="1"/>
  <c r="P17" i="3"/>
  <c r="I102" i="4" s="1"/>
  <c r="O17" i="3"/>
  <c r="H102" i="4" s="1"/>
  <c r="N17" i="3"/>
  <c r="G102" i="4" s="1"/>
  <c r="M17" i="3"/>
  <c r="F102" i="4" s="1"/>
  <c r="Q16" i="3"/>
  <c r="J101" i="4" s="1"/>
  <c r="P16" i="3"/>
  <c r="I101" i="4" s="1"/>
  <c r="O16" i="3"/>
  <c r="H101" i="4" s="1"/>
  <c r="N16" i="3"/>
  <c r="G101" i="4" s="1"/>
  <c r="M16" i="3"/>
  <c r="F101" i="4" s="1"/>
  <c r="Q15" i="3"/>
  <c r="J100" i="4" s="1"/>
  <c r="P15" i="3"/>
  <c r="I100" i="4" s="1"/>
  <c r="O15" i="3"/>
  <c r="H100" i="4" s="1"/>
  <c r="N15" i="3"/>
  <c r="G100" i="4" s="1"/>
  <c r="M15" i="3"/>
  <c r="F100" i="4" s="1"/>
  <c r="Q14" i="3"/>
  <c r="J99" i="4" s="1"/>
  <c r="P14" i="3"/>
  <c r="I99" i="4" s="1"/>
  <c r="O14" i="3"/>
  <c r="H99" i="4" s="1"/>
  <c r="N14" i="3"/>
  <c r="G99" i="4" s="1"/>
  <c r="M14" i="3"/>
  <c r="F99" i="4" s="1"/>
  <c r="Q13" i="3"/>
  <c r="J98" i="4" s="1"/>
  <c r="P13" i="3"/>
  <c r="I98" i="4" s="1"/>
  <c r="O13" i="3"/>
  <c r="H98" i="4" s="1"/>
  <c r="N13" i="3"/>
  <c r="G98" i="4" s="1"/>
  <c r="M13" i="3"/>
  <c r="F98" i="4" s="1"/>
  <c r="Q12" i="3"/>
  <c r="J97" i="4" s="1"/>
  <c r="P12" i="3"/>
  <c r="I97" i="4" s="1"/>
  <c r="O12" i="3"/>
  <c r="H97" i="4" s="1"/>
  <c r="N12" i="3"/>
  <c r="G97" i="4" s="1"/>
  <c r="M12" i="3"/>
  <c r="F97" i="4" s="1"/>
  <c r="Q11" i="3"/>
  <c r="J96" i="4" s="1"/>
  <c r="P11" i="3"/>
  <c r="I96" i="4" s="1"/>
  <c r="O11" i="3"/>
  <c r="H96" i="4" s="1"/>
  <c r="N11" i="3"/>
  <c r="G96" i="4" s="1"/>
  <c r="M11" i="3"/>
  <c r="F96" i="4" s="1"/>
  <c r="Q10" i="3"/>
  <c r="J95" i="4" s="1"/>
  <c r="P10" i="3"/>
  <c r="I95" i="4" s="1"/>
  <c r="O10" i="3"/>
  <c r="H95" i="4" s="1"/>
  <c r="N10" i="3"/>
  <c r="G95" i="4" s="1"/>
  <c r="M10" i="3"/>
  <c r="F95" i="4" s="1"/>
  <c r="H98" i="3"/>
  <c r="J92" i="4" s="1"/>
  <c r="G98" i="3"/>
  <c r="I92" i="4" s="1"/>
  <c r="F98" i="3"/>
  <c r="H92" i="4" s="1"/>
  <c r="E98" i="3"/>
  <c r="G92" i="4" s="1"/>
  <c r="D98" i="3"/>
  <c r="F92" i="4" s="1"/>
  <c r="H97" i="3"/>
  <c r="J91" i="4" s="1"/>
  <c r="G97" i="3"/>
  <c r="I91" i="4" s="1"/>
  <c r="F97" i="3"/>
  <c r="H91" i="4" s="1"/>
  <c r="E97" i="3"/>
  <c r="G91" i="4" s="1"/>
  <c r="D97" i="3"/>
  <c r="F91" i="4" s="1"/>
  <c r="H96" i="3"/>
  <c r="J90" i="4" s="1"/>
  <c r="G96" i="3"/>
  <c r="I90" i="4" s="1"/>
  <c r="F96" i="3"/>
  <c r="H90" i="4" s="1"/>
  <c r="E96" i="3"/>
  <c r="G90" i="4" s="1"/>
  <c r="D96" i="3"/>
  <c r="F90" i="4" s="1"/>
  <c r="H95" i="3"/>
  <c r="J89" i="4" s="1"/>
  <c r="G95" i="3"/>
  <c r="I89" i="4" s="1"/>
  <c r="F95" i="3"/>
  <c r="H89" i="4" s="1"/>
  <c r="E95" i="3"/>
  <c r="G89" i="4" s="1"/>
  <c r="D95" i="3"/>
  <c r="F89" i="4" s="1"/>
  <c r="H94" i="3"/>
  <c r="J88" i="4" s="1"/>
  <c r="G94" i="3"/>
  <c r="I88" i="4" s="1"/>
  <c r="F94" i="3"/>
  <c r="H88" i="4" s="1"/>
  <c r="E94" i="3"/>
  <c r="G88" i="4" s="1"/>
  <c r="D94" i="3"/>
  <c r="F88" i="4" s="1"/>
  <c r="H93" i="3"/>
  <c r="J87" i="4" s="1"/>
  <c r="G93" i="3"/>
  <c r="I87" i="4" s="1"/>
  <c r="F93" i="3"/>
  <c r="H87" i="4" s="1"/>
  <c r="E93" i="3"/>
  <c r="G87" i="4" s="1"/>
  <c r="D93" i="3"/>
  <c r="F87" i="4" s="1"/>
  <c r="H92" i="3"/>
  <c r="J86" i="4" s="1"/>
  <c r="G92" i="3"/>
  <c r="I86" i="4" s="1"/>
  <c r="F92" i="3"/>
  <c r="H86" i="4" s="1"/>
  <c r="E92" i="3"/>
  <c r="G86" i="4" s="1"/>
  <c r="D92" i="3"/>
  <c r="F86" i="4" s="1"/>
  <c r="H91" i="3"/>
  <c r="J85" i="4" s="1"/>
  <c r="G91" i="3"/>
  <c r="I85" i="4" s="1"/>
  <c r="F91" i="3"/>
  <c r="H85" i="4" s="1"/>
  <c r="E91" i="3"/>
  <c r="G85" i="4" s="1"/>
  <c r="D91" i="3"/>
  <c r="F85" i="4" s="1"/>
  <c r="H90" i="3"/>
  <c r="J84" i="4" s="1"/>
  <c r="G90" i="3"/>
  <c r="I84" i="4" s="1"/>
  <c r="F90" i="3"/>
  <c r="H84" i="4" s="1"/>
  <c r="E90" i="3"/>
  <c r="G84" i="4" s="1"/>
  <c r="D90" i="3"/>
  <c r="F84" i="4" s="1"/>
  <c r="H89" i="3"/>
  <c r="J83" i="4" s="1"/>
  <c r="G89" i="3"/>
  <c r="I83" i="4" s="1"/>
  <c r="F89" i="3"/>
  <c r="H83" i="4" s="1"/>
  <c r="E89" i="3"/>
  <c r="G83" i="4" s="1"/>
  <c r="D89" i="3"/>
  <c r="F83" i="4" s="1"/>
  <c r="H88" i="3"/>
  <c r="J82" i="4" s="1"/>
  <c r="G88" i="3"/>
  <c r="I82" i="4" s="1"/>
  <c r="F88" i="3"/>
  <c r="H82" i="4" s="1"/>
  <c r="E88" i="3"/>
  <c r="G82" i="4" s="1"/>
  <c r="D88" i="3"/>
  <c r="F82" i="4" s="1"/>
  <c r="H87" i="3"/>
  <c r="J81" i="4" s="1"/>
  <c r="G87" i="3"/>
  <c r="I81" i="4" s="1"/>
  <c r="F87" i="3"/>
  <c r="H81" i="4" s="1"/>
  <c r="E87" i="3"/>
  <c r="G81" i="4" s="1"/>
  <c r="D87" i="3"/>
  <c r="F81" i="4" s="1"/>
  <c r="H86" i="3"/>
  <c r="J80" i="4" s="1"/>
  <c r="G86" i="3"/>
  <c r="I80" i="4" s="1"/>
  <c r="F86" i="3"/>
  <c r="H80" i="4" s="1"/>
  <c r="E86" i="3"/>
  <c r="G80" i="4" s="1"/>
  <c r="D86" i="3"/>
  <c r="F80" i="4" s="1"/>
  <c r="H85" i="3"/>
  <c r="J79" i="4" s="1"/>
  <c r="G85" i="3"/>
  <c r="I79" i="4" s="1"/>
  <c r="F85" i="3"/>
  <c r="H79" i="4" s="1"/>
  <c r="E85" i="3"/>
  <c r="G79" i="4" s="1"/>
  <c r="D85" i="3"/>
  <c r="F79" i="4" s="1"/>
  <c r="H84" i="3"/>
  <c r="J78" i="4" s="1"/>
  <c r="G84" i="3"/>
  <c r="I78" i="4" s="1"/>
  <c r="F84" i="3"/>
  <c r="H78" i="4" s="1"/>
  <c r="E84" i="3"/>
  <c r="G78" i="4" s="1"/>
  <c r="D84" i="3"/>
  <c r="F78" i="4" s="1"/>
  <c r="H83" i="3"/>
  <c r="J77" i="4" s="1"/>
  <c r="G83" i="3"/>
  <c r="I77" i="4" s="1"/>
  <c r="F83" i="3"/>
  <c r="H77" i="4" s="1"/>
  <c r="E83" i="3"/>
  <c r="G77" i="4" s="1"/>
  <c r="D83" i="3"/>
  <c r="F77" i="4" s="1"/>
  <c r="H82" i="3"/>
  <c r="J76" i="4" s="1"/>
  <c r="G82" i="3"/>
  <c r="I76" i="4" s="1"/>
  <c r="F82" i="3"/>
  <c r="H76" i="4" s="1"/>
  <c r="E82" i="3"/>
  <c r="G76" i="4" s="1"/>
  <c r="D82" i="3"/>
  <c r="F76" i="4" s="1"/>
  <c r="H81" i="3"/>
  <c r="J75" i="4" s="1"/>
  <c r="G81" i="3"/>
  <c r="I75" i="4" s="1"/>
  <c r="F81" i="3"/>
  <c r="H75" i="4" s="1"/>
  <c r="E81" i="3"/>
  <c r="G75" i="4" s="1"/>
  <c r="D81" i="3"/>
  <c r="F75" i="4" s="1"/>
  <c r="H80" i="3"/>
  <c r="J74" i="4" s="1"/>
  <c r="G80" i="3"/>
  <c r="I74" i="4" s="1"/>
  <c r="F80" i="3"/>
  <c r="H74" i="4" s="1"/>
  <c r="E80" i="3"/>
  <c r="G74" i="4" s="1"/>
  <c r="D80" i="3"/>
  <c r="F74" i="4" s="1"/>
  <c r="H79" i="3"/>
  <c r="J73" i="4" s="1"/>
  <c r="G79" i="3"/>
  <c r="I73" i="4" s="1"/>
  <c r="F79" i="3"/>
  <c r="H73" i="4" s="1"/>
  <c r="E79" i="3"/>
  <c r="G73" i="4" s="1"/>
  <c r="D79" i="3"/>
  <c r="F73" i="4" s="1"/>
  <c r="H78" i="3"/>
  <c r="J72" i="4" s="1"/>
  <c r="G78" i="3"/>
  <c r="I72" i="4" s="1"/>
  <c r="F78" i="3"/>
  <c r="H72" i="4" s="1"/>
  <c r="E78" i="3"/>
  <c r="G72" i="4" s="1"/>
  <c r="D78" i="3"/>
  <c r="F72" i="4" s="1"/>
  <c r="H77" i="3"/>
  <c r="J71" i="4" s="1"/>
  <c r="G77" i="3"/>
  <c r="I71" i="4" s="1"/>
  <c r="F77" i="3"/>
  <c r="H71" i="4" s="1"/>
  <c r="E77" i="3"/>
  <c r="G71" i="4" s="1"/>
  <c r="D77" i="3"/>
  <c r="F71" i="4" s="1"/>
  <c r="H76" i="3"/>
  <c r="J70" i="4" s="1"/>
  <c r="G76" i="3"/>
  <c r="I70" i="4" s="1"/>
  <c r="F76" i="3"/>
  <c r="H70" i="4" s="1"/>
  <c r="E76" i="3"/>
  <c r="G70" i="4" s="1"/>
  <c r="D76" i="3"/>
  <c r="F70" i="4" s="1"/>
  <c r="H75" i="3"/>
  <c r="J69" i="4" s="1"/>
  <c r="G75" i="3"/>
  <c r="I69" i="4" s="1"/>
  <c r="F75" i="3"/>
  <c r="H69" i="4" s="1"/>
  <c r="E75" i="3"/>
  <c r="G69" i="4" s="1"/>
  <c r="D75" i="3"/>
  <c r="F69" i="4" s="1"/>
  <c r="H74" i="3"/>
  <c r="J68" i="4" s="1"/>
  <c r="G74" i="3"/>
  <c r="I68" i="4" s="1"/>
  <c r="F74" i="3"/>
  <c r="H68" i="4" s="1"/>
  <c r="E74" i="3"/>
  <c r="G68" i="4" s="1"/>
  <c r="D74" i="3"/>
  <c r="F68" i="4" s="1"/>
  <c r="H73" i="3"/>
  <c r="J67" i="4" s="1"/>
  <c r="G73" i="3"/>
  <c r="I67" i="4" s="1"/>
  <c r="F73" i="3"/>
  <c r="H67" i="4" s="1"/>
  <c r="E73" i="3"/>
  <c r="G67" i="4" s="1"/>
  <c r="D73" i="3"/>
  <c r="F67" i="4" s="1"/>
  <c r="H72" i="3"/>
  <c r="J66" i="4" s="1"/>
  <c r="G72" i="3"/>
  <c r="I66" i="4" s="1"/>
  <c r="F72" i="3"/>
  <c r="H66" i="4" s="1"/>
  <c r="E72" i="3"/>
  <c r="G66" i="4" s="1"/>
  <c r="D72" i="3"/>
  <c r="F66" i="4" s="1"/>
  <c r="H71" i="3"/>
  <c r="J65" i="4" s="1"/>
  <c r="G71" i="3"/>
  <c r="I65" i="4" s="1"/>
  <c r="F71" i="3"/>
  <c r="H65" i="4" s="1"/>
  <c r="E71" i="3"/>
  <c r="G65" i="4" s="1"/>
  <c r="D71" i="3"/>
  <c r="F65" i="4" s="1"/>
  <c r="H70" i="3"/>
  <c r="J64" i="4" s="1"/>
  <c r="G70" i="3"/>
  <c r="I64" i="4" s="1"/>
  <c r="F70" i="3"/>
  <c r="H64" i="4" s="1"/>
  <c r="E70" i="3"/>
  <c r="G64" i="4" s="1"/>
  <c r="D70" i="3"/>
  <c r="F64" i="4" s="1"/>
  <c r="H69" i="3"/>
  <c r="J63" i="4" s="1"/>
  <c r="G69" i="3"/>
  <c r="I63" i="4" s="1"/>
  <c r="F69" i="3"/>
  <c r="H63" i="4" s="1"/>
  <c r="E69" i="3"/>
  <c r="G63" i="4" s="1"/>
  <c r="D69" i="3"/>
  <c r="F63" i="4" s="1"/>
  <c r="H68" i="3"/>
  <c r="J62" i="4" s="1"/>
  <c r="G68" i="3"/>
  <c r="I62" i="4" s="1"/>
  <c r="F68" i="3"/>
  <c r="H62" i="4" s="1"/>
  <c r="E68" i="3"/>
  <c r="G62" i="4" s="1"/>
  <c r="D68" i="3"/>
  <c r="F62" i="4" s="1"/>
  <c r="H67" i="3"/>
  <c r="J61" i="4" s="1"/>
  <c r="G67" i="3"/>
  <c r="I61" i="4" s="1"/>
  <c r="F67" i="3"/>
  <c r="H61" i="4" s="1"/>
  <c r="E67" i="3"/>
  <c r="G61" i="4" s="1"/>
  <c r="D67" i="3"/>
  <c r="F61" i="4" s="1"/>
  <c r="H66" i="3"/>
  <c r="J60" i="4" s="1"/>
  <c r="G66" i="3"/>
  <c r="I60" i="4" s="1"/>
  <c r="F66" i="3"/>
  <c r="H60" i="4" s="1"/>
  <c r="E66" i="3"/>
  <c r="G60" i="4" s="1"/>
  <c r="D66" i="3"/>
  <c r="F60" i="4" s="1"/>
  <c r="H65" i="3"/>
  <c r="J59" i="4" s="1"/>
  <c r="G65" i="3"/>
  <c r="I59" i="4" s="1"/>
  <c r="F65" i="3"/>
  <c r="H59" i="4" s="1"/>
  <c r="E65" i="3"/>
  <c r="G59" i="4" s="1"/>
  <c r="D65" i="3"/>
  <c r="F59" i="4" s="1"/>
  <c r="H64" i="3"/>
  <c r="J58" i="4" s="1"/>
  <c r="G64" i="3"/>
  <c r="I58" i="4" s="1"/>
  <c r="F64" i="3"/>
  <c r="H58" i="4" s="1"/>
  <c r="E64" i="3"/>
  <c r="G58" i="4" s="1"/>
  <c r="D64" i="3"/>
  <c r="F58" i="4" s="1"/>
  <c r="H63" i="3"/>
  <c r="J57" i="4" s="1"/>
  <c r="G63" i="3"/>
  <c r="I57" i="4" s="1"/>
  <c r="F63" i="3"/>
  <c r="H57" i="4" s="1"/>
  <c r="E63" i="3"/>
  <c r="G57" i="4" s="1"/>
  <c r="D63" i="3"/>
  <c r="F57" i="4" s="1"/>
  <c r="H62" i="3"/>
  <c r="J56" i="4" s="1"/>
  <c r="G62" i="3"/>
  <c r="I56" i="4" s="1"/>
  <c r="F62" i="3"/>
  <c r="H56" i="4" s="1"/>
  <c r="E62" i="3"/>
  <c r="G56" i="4" s="1"/>
  <c r="D62" i="3"/>
  <c r="F56" i="4" s="1"/>
  <c r="H61" i="3"/>
  <c r="J55" i="4" s="1"/>
  <c r="G61" i="3"/>
  <c r="I55" i="4" s="1"/>
  <c r="F61" i="3"/>
  <c r="H55" i="4" s="1"/>
  <c r="E61" i="3"/>
  <c r="G55" i="4" s="1"/>
  <c r="D61" i="3"/>
  <c r="F55" i="4" s="1"/>
  <c r="H60" i="3"/>
  <c r="J54" i="4" s="1"/>
  <c r="G60" i="3"/>
  <c r="I54" i="4" s="1"/>
  <c r="F60" i="3"/>
  <c r="H54" i="4" s="1"/>
  <c r="E60" i="3"/>
  <c r="G54" i="4" s="1"/>
  <c r="D60" i="3"/>
  <c r="F54" i="4" s="1"/>
  <c r="H59" i="3"/>
  <c r="J53" i="4" s="1"/>
  <c r="G59" i="3"/>
  <c r="I53" i="4" s="1"/>
  <c r="F59" i="3"/>
  <c r="H53" i="4" s="1"/>
  <c r="E59" i="3"/>
  <c r="G53" i="4" s="1"/>
  <c r="D59" i="3"/>
  <c r="F53" i="4" s="1"/>
  <c r="H58" i="3"/>
  <c r="J52" i="4" s="1"/>
  <c r="G58" i="3"/>
  <c r="I52" i="4" s="1"/>
  <c r="F58" i="3"/>
  <c r="H52" i="4" s="1"/>
  <c r="E58" i="3"/>
  <c r="G52" i="4" s="1"/>
  <c r="D58" i="3"/>
  <c r="F52" i="4" s="1"/>
  <c r="H57" i="3"/>
  <c r="J51" i="4" s="1"/>
  <c r="G57" i="3"/>
  <c r="I51" i="4" s="1"/>
  <c r="F57" i="3"/>
  <c r="H51" i="4" s="1"/>
  <c r="E57" i="3"/>
  <c r="G51" i="4" s="1"/>
  <c r="D57" i="3"/>
  <c r="F51" i="4" s="1"/>
  <c r="H56" i="3"/>
  <c r="J50" i="4" s="1"/>
  <c r="G56" i="3"/>
  <c r="I50" i="4" s="1"/>
  <c r="F56" i="3"/>
  <c r="H50" i="4" s="1"/>
  <c r="E56" i="3"/>
  <c r="G50" i="4" s="1"/>
  <c r="D56" i="3"/>
  <c r="F50" i="4" s="1"/>
  <c r="H55" i="3"/>
  <c r="J49" i="4" s="1"/>
  <c r="G55" i="3"/>
  <c r="I49" i="4" s="1"/>
  <c r="F55" i="3"/>
  <c r="H49" i="4" s="1"/>
  <c r="E55" i="3"/>
  <c r="G49" i="4" s="1"/>
  <c r="D55" i="3"/>
  <c r="F49" i="4" s="1"/>
  <c r="H54" i="3"/>
  <c r="J48" i="4" s="1"/>
  <c r="G54" i="3"/>
  <c r="I48" i="4" s="1"/>
  <c r="F54" i="3"/>
  <c r="H48" i="4" s="1"/>
  <c r="E54" i="3"/>
  <c r="G48" i="4" s="1"/>
  <c r="D54" i="3"/>
  <c r="F48" i="4" s="1"/>
  <c r="H53" i="3"/>
  <c r="J47" i="4" s="1"/>
  <c r="G53" i="3"/>
  <c r="I47" i="4" s="1"/>
  <c r="F53" i="3"/>
  <c r="H47" i="4" s="1"/>
  <c r="E53" i="3"/>
  <c r="G47" i="4" s="1"/>
  <c r="D53" i="3"/>
  <c r="F47" i="4" s="1"/>
  <c r="H52" i="3"/>
  <c r="J46" i="4" s="1"/>
  <c r="G52" i="3"/>
  <c r="I46" i="4" s="1"/>
  <c r="F52" i="3"/>
  <c r="H46" i="4" s="1"/>
  <c r="E52" i="3"/>
  <c r="G46" i="4" s="1"/>
  <c r="D52" i="3"/>
  <c r="F46" i="4" s="1"/>
  <c r="H51" i="3"/>
  <c r="J45" i="4" s="1"/>
  <c r="G51" i="3"/>
  <c r="I45" i="4" s="1"/>
  <c r="F51" i="3"/>
  <c r="H45" i="4" s="1"/>
  <c r="E51" i="3"/>
  <c r="G45" i="4" s="1"/>
  <c r="D51" i="3"/>
  <c r="F45" i="4" s="1"/>
  <c r="H50" i="3"/>
  <c r="J44" i="4" s="1"/>
  <c r="G50" i="3"/>
  <c r="I44" i="4" s="1"/>
  <c r="F50" i="3"/>
  <c r="H44" i="4" s="1"/>
  <c r="E50" i="3"/>
  <c r="G44" i="4" s="1"/>
  <c r="D50" i="3"/>
  <c r="F44" i="4" s="1"/>
  <c r="H49" i="3"/>
  <c r="J43" i="4" s="1"/>
  <c r="G49" i="3"/>
  <c r="I43" i="4" s="1"/>
  <c r="F49" i="3"/>
  <c r="H43" i="4" s="1"/>
  <c r="E49" i="3"/>
  <c r="G43" i="4" s="1"/>
  <c r="D49" i="3"/>
  <c r="F43" i="4" s="1"/>
  <c r="H48" i="3"/>
  <c r="J42" i="4" s="1"/>
  <c r="G48" i="3"/>
  <c r="I42" i="4" s="1"/>
  <c r="F48" i="3"/>
  <c r="H42" i="4" s="1"/>
  <c r="E48" i="3"/>
  <c r="G42" i="4" s="1"/>
  <c r="D48" i="3"/>
  <c r="F42" i="4" s="1"/>
  <c r="H47" i="3"/>
  <c r="J41" i="4" s="1"/>
  <c r="G47" i="3"/>
  <c r="I41" i="4" s="1"/>
  <c r="F47" i="3"/>
  <c r="H41" i="4" s="1"/>
  <c r="E47" i="3"/>
  <c r="G41" i="4" s="1"/>
  <c r="D47" i="3"/>
  <c r="F41" i="4" s="1"/>
  <c r="H46" i="3"/>
  <c r="J40" i="4" s="1"/>
  <c r="G46" i="3"/>
  <c r="I40" i="4" s="1"/>
  <c r="F46" i="3"/>
  <c r="H40" i="4" s="1"/>
  <c r="E46" i="3"/>
  <c r="G40" i="4" s="1"/>
  <c r="D46" i="3"/>
  <c r="F40" i="4" s="1"/>
  <c r="H45" i="3"/>
  <c r="J39" i="4" s="1"/>
  <c r="G45" i="3"/>
  <c r="I39" i="4" s="1"/>
  <c r="F45" i="3"/>
  <c r="H39" i="4" s="1"/>
  <c r="E45" i="3"/>
  <c r="G39" i="4" s="1"/>
  <c r="D45" i="3"/>
  <c r="F39" i="4" s="1"/>
  <c r="H44" i="3"/>
  <c r="J38" i="4" s="1"/>
  <c r="G44" i="3"/>
  <c r="I38" i="4" s="1"/>
  <c r="F44" i="3"/>
  <c r="H38" i="4" s="1"/>
  <c r="E44" i="3"/>
  <c r="G38" i="4" s="1"/>
  <c r="D44" i="3"/>
  <c r="F38" i="4" s="1"/>
  <c r="H43" i="3"/>
  <c r="J37" i="4" s="1"/>
  <c r="G43" i="3"/>
  <c r="I37" i="4" s="1"/>
  <c r="F43" i="3"/>
  <c r="H37" i="4" s="1"/>
  <c r="E43" i="3"/>
  <c r="G37" i="4" s="1"/>
  <c r="D43" i="3"/>
  <c r="F37" i="4" s="1"/>
  <c r="H42" i="3"/>
  <c r="J36" i="4" s="1"/>
  <c r="G42" i="3"/>
  <c r="I36" i="4" s="1"/>
  <c r="F42" i="3"/>
  <c r="H36" i="4" s="1"/>
  <c r="E42" i="3"/>
  <c r="G36" i="4" s="1"/>
  <c r="D42" i="3"/>
  <c r="F36" i="4" s="1"/>
  <c r="H41" i="3"/>
  <c r="J35" i="4" s="1"/>
  <c r="G41" i="3"/>
  <c r="I35" i="4" s="1"/>
  <c r="F41" i="3"/>
  <c r="H35" i="4" s="1"/>
  <c r="E41" i="3"/>
  <c r="G35" i="4" s="1"/>
  <c r="D41" i="3"/>
  <c r="F35" i="4" s="1"/>
  <c r="H40" i="3"/>
  <c r="J34" i="4" s="1"/>
  <c r="G40" i="3"/>
  <c r="I34" i="4" s="1"/>
  <c r="F40" i="3"/>
  <c r="H34" i="4" s="1"/>
  <c r="E40" i="3"/>
  <c r="G34" i="4" s="1"/>
  <c r="D40" i="3"/>
  <c r="F34" i="4" s="1"/>
  <c r="H39" i="3"/>
  <c r="J33" i="4" s="1"/>
  <c r="G39" i="3"/>
  <c r="I33" i="4" s="1"/>
  <c r="F39" i="3"/>
  <c r="H33" i="4" s="1"/>
  <c r="E39" i="3"/>
  <c r="G33" i="4" s="1"/>
  <c r="D39" i="3"/>
  <c r="F33" i="4" s="1"/>
  <c r="H38" i="3"/>
  <c r="J32" i="4" s="1"/>
  <c r="G38" i="3"/>
  <c r="I32" i="4" s="1"/>
  <c r="F38" i="3"/>
  <c r="H32" i="4" s="1"/>
  <c r="E38" i="3"/>
  <c r="G32" i="4" s="1"/>
  <c r="D38" i="3"/>
  <c r="F32" i="4" s="1"/>
  <c r="H37" i="3"/>
  <c r="J31" i="4" s="1"/>
  <c r="G37" i="3"/>
  <c r="I31" i="4" s="1"/>
  <c r="F37" i="3"/>
  <c r="H31" i="4" s="1"/>
  <c r="E37" i="3"/>
  <c r="G31" i="4" s="1"/>
  <c r="D37" i="3"/>
  <c r="F31" i="4" s="1"/>
  <c r="H36" i="3"/>
  <c r="J30" i="4" s="1"/>
  <c r="G36" i="3"/>
  <c r="I30" i="4" s="1"/>
  <c r="F36" i="3"/>
  <c r="H30" i="4" s="1"/>
  <c r="E36" i="3"/>
  <c r="G30" i="4" s="1"/>
  <c r="D36" i="3"/>
  <c r="F30" i="4" s="1"/>
  <c r="H35" i="3"/>
  <c r="J29" i="4" s="1"/>
  <c r="G35" i="3"/>
  <c r="I29" i="4" s="1"/>
  <c r="F35" i="3"/>
  <c r="H29" i="4" s="1"/>
  <c r="E35" i="3"/>
  <c r="G29" i="4" s="1"/>
  <c r="D35" i="3"/>
  <c r="F29" i="4" s="1"/>
  <c r="H34" i="3"/>
  <c r="J28" i="4" s="1"/>
  <c r="G34" i="3"/>
  <c r="I28" i="4" s="1"/>
  <c r="F34" i="3"/>
  <c r="H28" i="4" s="1"/>
  <c r="E34" i="3"/>
  <c r="G28" i="4" s="1"/>
  <c r="D34" i="3"/>
  <c r="F28" i="4" s="1"/>
  <c r="H33" i="3"/>
  <c r="J27" i="4" s="1"/>
  <c r="G33" i="3"/>
  <c r="I27" i="4" s="1"/>
  <c r="F33" i="3"/>
  <c r="E33" i="3"/>
  <c r="G27" i="4" s="1"/>
  <c r="D33" i="3"/>
  <c r="F27" i="4" s="1"/>
  <c r="H32" i="3"/>
  <c r="J26" i="4" s="1"/>
  <c r="G32" i="3"/>
  <c r="I26" i="4" s="1"/>
  <c r="F32" i="3"/>
  <c r="H26" i="4" s="1"/>
  <c r="E32" i="3"/>
  <c r="G26" i="4" s="1"/>
  <c r="D32" i="3"/>
  <c r="F26" i="4" s="1"/>
  <c r="H31" i="3"/>
  <c r="J25" i="4" s="1"/>
  <c r="G31" i="3"/>
  <c r="I25" i="4" s="1"/>
  <c r="F31" i="3"/>
  <c r="H25" i="4" s="1"/>
  <c r="E31" i="3"/>
  <c r="G25" i="4" s="1"/>
  <c r="D31" i="3"/>
  <c r="F25" i="4" s="1"/>
  <c r="H30" i="3"/>
  <c r="J24" i="4" s="1"/>
  <c r="G30" i="3"/>
  <c r="I24" i="4" s="1"/>
  <c r="F30" i="3"/>
  <c r="H24" i="4" s="1"/>
  <c r="E30" i="3"/>
  <c r="G24" i="4" s="1"/>
  <c r="D30" i="3"/>
  <c r="F24" i="4" s="1"/>
  <c r="H29" i="3"/>
  <c r="J23" i="4" s="1"/>
  <c r="G29" i="3"/>
  <c r="I23" i="4" s="1"/>
  <c r="F29" i="3"/>
  <c r="H23" i="4" s="1"/>
  <c r="E29" i="3"/>
  <c r="G23" i="4" s="1"/>
  <c r="D29" i="3"/>
  <c r="F23" i="4" s="1"/>
  <c r="H28" i="3"/>
  <c r="J22" i="4" s="1"/>
  <c r="G28" i="3"/>
  <c r="I22" i="4" s="1"/>
  <c r="F28" i="3"/>
  <c r="H22" i="4" s="1"/>
  <c r="E28" i="3"/>
  <c r="G22" i="4" s="1"/>
  <c r="D28" i="3"/>
  <c r="F22" i="4" s="1"/>
  <c r="H27" i="3"/>
  <c r="J21" i="4" s="1"/>
  <c r="G27" i="3"/>
  <c r="I21" i="4" s="1"/>
  <c r="F27" i="3"/>
  <c r="H21" i="4" s="1"/>
  <c r="E27" i="3"/>
  <c r="G21" i="4" s="1"/>
  <c r="D27" i="3"/>
  <c r="F21" i="4" s="1"/>
  <c r="H26" i="3"/>
  <c r="J20" i="4" s="1"/>
  <c r="G26" i="3"/>
  <c r="F26" i="3"/>
  <c r="H20" i="4" s="1"/>
  <c r="E26" i="3"/>
  <c r="G20" i="4" s="1"/>
  <c r="D26" i="3"/>
  <c r="F20" i="4" s="1"/>
  <c r="H25" i="3"/>
  <c r="J19" i="4" s="1"/>
  <c r="G25" i="3"/>
  <c r="I19" i="4" s="1"/>
  <c r="F25" i="3"/>
  <c r="H19" i="4" s="1"/>
  <c r="E25" i="3"/>
  <c r="G19" i="4" s="1"/>
  <c r="D25" i="3"/>
  <c r="F19" i="4" s="1"/>
  <c r="H24" i="3"/>
  <c r="J18" i="4" s="1"/>
  <c r="G24" i="3"/>
  <c r="I18" i="4" s="1"/>
  <c r="F24" i="3"/>
  <c r="H18" i="4" s="1"/>
  <c r="E24" i="3"/>
  <c r="G18" i="4" s="1"/>
  <c r="D24" i="3"/>
  <c r="F18" i="4" s="1"/>
  <c r="H23" i="3"/>
  <c r="J17" i="4" s="1"/>
  <c r="G23" i="3"/>
  <c r="I17" i="4" s="1"/>
  <c r="F23" i="3"/>
  <c r="H17" i="4" s="1"/>
  <c r="E23" i="3"/>
  <c r="G17" i="4" s="1"/>
  <c r="D23" i="3"/>
  <c r="F17" i="4" s="1"/>
  <c r="H22" i="3"/>
  <c r="J16" i="4" s="1"/>
  <c r="G22" i="3"/>
  <c r="I16" i="4" s="1"/>
  <c r="F22" i="3"/>
  <c r="H16" i="4" s="1"/>
  <c r="E22" i="3"/>
  <c r="G16" i="4" s="1"/>
  <c r="D22" i="3"/>
  <c r="F16" i="4" s="1"/>
  <c r="H21" i="3"/>
  <c r="J15" i="4" s="1"/>
  <c r="G21" i="3"/>
  <c r="I15" i="4" s="1"/>
  <c r="F21" i="3"/>
  <c r="H15" i="4" s="1"/>
  <c r="E21" i="3"/>
  <c r="G15" i="4" s="1"/>
  <c r="D21" i="3"/>
  <c r="F15" i="4" s="1"/>
  <c r="H20" i="3"/>
  <c r="J14" i="4" s="1"/>
  <c r="G20" i="3"/>
  <c r="I14" i="4" s="1"/>
  <c r="F20" i="3"/>
  <c r="H14" i="4" s="1"/>
  <c r="E20" i="3"/>
  <c r="G14" i="4" s="1"/>
  <c r="D20" i="3"/>
  <c r="F14" i="4" s="1"/>
  <c r="H19" i="3"/>
  <c r="J13" i="4" s="1"/>
  <c r="G19" i="3"/>
  <c r="I13" i="4" s="1"/>
  <c r="F19" i="3"/>
  <c r="H13" i="4" s="1"/>
  <c r="E19" i="3"/>
  <c r="G13" i="4" s="1"/>
  <c r="D19" i="3"/>
  <c r="F13" i="4" s="1"/>
  <c r="H18" i="3"/>
  <c r="J12" i="4" s="1"/>
  <c r="G18" i="3"/>
  <c r="I12" i="4" s="1"/>
  <c r="F18" i="3"/>
  <c r="H12" i="4" s="1"/>
  <c r="E18" i="3"/>
  <c r="G12" i="4" s="1"/>
  <c r="D18" i="3"/>
  <c r="F12" i="4" s="1"/>
  <c r="H17" i="3"/>
  <c r="J11" i="4" s="1"/>
  <c r="G17" i="3"/>
  <c r="I11" i="4" s="1"/>
  <c r="F17" i="3"/>
  <c r="H11" i="4" s="1"/>
  <c r="E17" i="3"/>
  <c r="G11" i="4" s="1"/>
  <c r="D17" i="3"/>
  <c r="F11" i="4" s="1"/>
  <c r="H16" i="3"/>
  <c r="J10" i="4" s="1"/>
  <c r="G16" i="3"/>
  <c r="I10" i="4" s="1"/>
  <c r="F16" i="3"/>
  <c r="H10" i="4" s="1"/>
  <c r="E16" i="3"/>
  <c r="G10" i="4" s="1"/>
  <c r="D16" i="3"/>
  <c r="F10" i="4" s="1"/>
  <c r="H15" i="3"/>
  <c r="J9" i="4" s="1"/>
  <c r="G15" i="3"/>
  <c r="I9" i="4" s="1"/>
  <c r="F15" i="3"/>
  <c r="E15" i="3"/>
  <c r="G9" i="4" s="1"/>
  <c r="D15" i="3"/>
  <c r="F9" i="4" s="1"/>
  <c r="H14" i="3"/>
  <c r="J8" i="4" s="1"/>
  <c r="G14" i="3"/>
  <c r="I8" i="4" s="1"/>
  <c r="F14" i="3"/>
  <c r="H8" i="4" s="1"/>
  <c r="E14" i="3"/>
  <c r="G8" i="4" s="1"/>
  <c r="D14" i="3"/>
  <c r="F8" i="4" s="1"/>
  <c r="H13" i="3"/>
  <c r="J7" i="4" s="1"/>
  <c r="G13" i="3"/>
  <c r="I7" i="4" s="1"/>
  <c r="F13" i="3"/>
  <c r="H7" i="4" s="1"/>
  <c r="E13" i="3"/>
  <c r="G7" i="4" s="1"/>
  <c r="D13" i="3"/>
  <c r="F7" i="4" s="1"/>
  <c r="H12" i="3"/>
  <c r="J6" i="4" s="1"/>
  <c r="G12" i="3"/>
  <c r="I6" i="4" s="1"/>
  <c r="F12" i="3"/>
  <c r="H6" i="4" s="1"/>
  <c r="E12" i="3"/>
  <c r="G6" i="4" s="1"/>
  <c r="D12" i="3"/>
  <c r="F6" i="4" s="1"/>
  <c r="H11" i="3"/>
  <c r="J5" i="4" s="1"/>
  <c r="G11" i="3"/>
  <c r="I5" i="4" s="1"/>
  <c r="F11" i="3"/>
  <c r="H5" i="4" s="1"/>
  <c r="E11" i="3"/>
  <c r="G5" i="4" s="1"/>
  <c r="D11" i="3"/>
  <c r="F5" i="4" s="1"/>
  <c r="H10" i="3"/>
  <c r="J4" i="4" s="1"/>
  <c r="G10" i="3"/>
  <c r="I4" i="4" s="1"/>
  <c r="F10" i="3"/>
  <c r="H4" i="4" s="1"/>
  <c r="E10" i="3"/>
  <c r="G4" i="4" s="1"/>
  <c r="D10" i="3"/>
  <c r="F4" i="4" s="1"/>
  <c r="N9" i="3"/>
  <c r="G94" i="4" s="1"/>
  <c r="Q9" i="3"/>
  <c r="J94" i="4" s="1"/>
  <c r="H9" i="3"/>
  <c r="E9" i="3"/>
  <c r="P9" i="3"/>
  <c r="I94" i="4" s="1"/>
  <c r="O9" i="3"/>
  <c r="H94" i="4" s="1"/>
  <c r="G9" i="3"/>
  <c r="F9" i="3"/>
  <c r="M9" i="3"/>
  <c r="F94" i="4" s="1"/>
  <c r="D9" i="3"/>
  <c r="M4" i="3" l="1"/>
  <c r="M3" i="3"/>
  <c r="M5" i="3" l="1"/>
  <c r="K3" i="4"/>
  <c r="I3" i="4"/>
  <c r="H3" i="4"/>
  <c r="G3" i="4"/>
  <c r="F3" i="4"/>
  <c r="E3" i="4"/>
  <c r="D3" i="4"/>
  <c r="B3" i="4" s="1"/>
  <c r="A3" i="4"/>
  <c r="C3" i="4" s="1"/>
  <c r="J3" i="4"/>
</calcChain>
</file>

<file path=xl/sharedStrings.xml><?xml version="1.0" encoding="utf-8"?>
<sst xmlns="http://schemas.openxmlformats.org/spreadsheetml/2006/main" count="4722" uniqueCount="2519">
  <si>
    <t>ｵｵﾂｶ</t>
  </si>
  <si>
    <t>ｺｳｾｲ</t>
  </si>
  <si>
    <t>ｱｵｷ</t>
  </si>
  <si>
    <t>ﾔﾏﾄ</t>
  </si>
  <si>
    <t>ｽｽﾞｷ</t>
  </si>
  <si>
    <t>ﾘｮｳﾍｲ</t>
  </si>
  <si>
    <t>ﾊﾙｷ</t>
  </si>
  <si>
    <t>ｻｲﾄｳ</t>
  </si>
  <si>
    <t>ｲｲｼﾞﾏ</t>
  </si>
  <si>
    <t>ﾊﾙﾄ</t>
  </si>
  <si>
    <t>吉田</t>
    <rPh sb="0" eb="2">
      <t>ヨシダ</t>
    </rPh>
    <phoneticPr fontId="2"/>
  </si>
  <si>
    <t>ﾖｼﾀﾞ</t>
  </si>
  <si>
    <t>ｿﾗ</t>
  </si>
  <si>
    <t>ﾌｸﾀﾞ</t>
  </si>
  <si>
    <t>ｱｶｲ</t>
  </si>
  <si>
    <t>ﾘﾝ</t>
  </si>
  <si>
    <t>佐々木</t>
    <rPh sb="0" eb="3">
      <t>ササキ</t>
    </rPh>
    <phoneticPr fontId="2"/>
  </si>
  <si>
    <t>ｻｻｷ</t>
  </si>
  <si>
    <t>佐藤</t>
    <rPh sb="0" eb="2">
      <t>サトウ</t>
    </rPh>
    <phoneticPr fontId="2"/>
  </si>
  <si>
    <t>ｻﾄｳ</t>
  </si>
  <si>
    <t>橋本</t>
    <rPh sb="0" eb="2">
      <t>ハシモト</t>
    </rPh>
    <phoneticPr fontId="2"/>
  </si>
  <si>
    <t>ﾊｼﾓﾄ</t>
  </si>
  <si>
    <t>ﾜﾀﾅﾍﾞ</t>
  </si>
  <si>
    <t>山田</t>
    <rPh sb="0" eb="2">
      <t>ヤマダ</t>
    </rPh>
    <phoneticPr fontId="2"/>
  </si>
  <si>
    <t>ﾔﾏﾀﾞ</t>
  </si>
  <si>
    <t>ﾖｳﾍｲ</t>
  </si>
  <si>
    <t>ﾂﾁﾔ</t>
  </si>
  <si>
    <t>ﾕｳﾄ</t>
  </si>
  <si>
    <t>ﾅﾗ</t>
  </si>
  <si>
    <t>ｲﾂｷ</t>
  </si>
  <si>
    <t>ｺｲﾃﾞ</t>
  </si>
  <si>
    <t>ﾕｳｷ</t>
  </si>
  <si>
    <t>ﾋﾛﾄ</t>
  </si>
  <si>
    <t>ﾕｳﾀﾞｲ</t>
  </si>
  <si>
    <t>ﾘｸ</t>
  </si>
  <si>
    <t>ｺﾞﾄｳ</t>
  </si>
  <si>
    <t>ｱｷﾄ</t>
  </si>
  <si>
    <t>ｼｭｳ</t>
  </si>
  <si>
    <t>ﾕｳﾀ</t>
  </si>
  <si>
    <t>ﾚｲｼﾞ</t>
  </si>
  <si>
    <t>ﾀｸﾐ</t>
  </si>
  <si>
    <t>ｶｲﾄ</t>
  </si>
  <si>
    <t>伊藤</t>
    <rPh sb="0" eb="2">
      <t>イトウ</t>
    </rPh>
    <phoneticPr fontId="2"/>
  </si>
  <si>
    <t>ｲﾄｳ</t>
  </si>
  <si>
    <t>ｶｽﾞﾏ</t>
  </si>
  <si>
    <t>ﾀｹﾙ</t>
  </si>
  <si>
    <t>山本</t>
    <rPh sb="0" eb="2">
      <t>ヤマモト</t>
    </rPh>
    <phoneticPr fontId="2"/>
  </si>
  <si>
    <t>ﾔﾏﾓﾄ</t>
  </si>
  <si>
    <t>ｹﾝﾄ</t>
  </si>
  <si>
    <t>ﾀﾅｶ</t>
  </si>
  <si>
    <t>ﾕｳ</t>
  </si>
  <si>
    <t>ﾅｶﾀﾞｲ</t>
  </si>
  <si>
    <t>ｿｳﾀ</t>
  </si>
  <si>
    <t>ｵｻﾞﾜ</t>
  </si>
  <si>
    <t>ﾄﾓｷ</t>
  </si>
  <si>
    <t>隼人</t>
    <rPh sb="0" eb="2">
      <t>ハヤト</t>
    </rPh>
    <phoneticPr fontId="2"/>
  </si>
  <si>
    <t>ﾆｼｵｶ</t>
  </si>
  <si>
    <t>ﾕｳﾏ</t>
  </si>
  <si>
    <t>ﾏｻｷ</t>
  </si>
  <si>
    <t>ﾀｲﾖｳ</t>
  </si>
  <si>
    <t>ﾀｶﾔﾏ</t>
  </si>
  <si>
    <t>ｺｳｷ</t>
  </si>
  <si>
    <t>ﾅｶﾉ</t>
  </si>
  <si>
    <t>ﾐｽﾞｷ</t>
  </si>
  <si>
    <t>ﾆｼ</t>
  </si>
  <si>
    <t>ｾｷ</t>
  </si>
  <si>
    <t>石井</t>
    <rPh sb="0" eb="2">
      <t>イシイ</t>
    </rPh>
    <phoneticPr fontId="2"/>
  </si>
  <si>
    <t>ｲｼｲ</t>
  </si>
  <si>
    <t>ﾄﾓﾔ</t>
  </si>
  <si>
    <t>ｼﾞｭﾝ</t>
  </si>
  <si>
    <t>ﾀｶﾊｼ</t>
  </si>
  <si>
    <t>ｱﾕﾑ</t>
  </si>
  <si>
    <t>ｺｳﾀ</t>
  </si>
  <si>
    <t>ﾄﾓｱｷ</t>
  </si>
  <si>
    <t>ｶｽﾞｷ</t>
  </si>
  <si>
    <t>ﾔﾏｻﾞｷ</t>
  </si>
  <si>
    <t>中村</t>
    <rPh sb="0" eb="2">
      <t>ナカムラ</t>
    </rPh>
    <phoneticPr fontId="2"/>
  </si>
  <si>
    <t>ﾅｶﾑﾗ</t>
  </si>
  <si>
    <t>ﾕﾀｶ</t>
  </si>
  <si>
    <t>ｱﾔﾄ</t>
  </si>
  <si>
    <t>ﾔﾏｼﾀ</t>
  </si>
  <si>
    <t>ｲﾉｳｴ</t>
  </si>
  <si>
    <t>ｶﾈｺ</t>
  </si>
  <si>
    <t>ｼｮｳ</t>
  </si>
  <si>
    <t>ﾀｸﾏ</t>
  </si>
  <si>
    <t>ﾏｺﾄ</t>
  </si>
  <si>
    <t>ﾘｮｳﾀ</t>
  </si>
  <si>
    <t>ﾘｭｳﾉｽｹ</t>
  </si>
  <si>
    <t>ﾎｼ</t>
  </si>
  <si>
    <t>ｶﾄｳ</t>
  </si>
  <si>
    <t>米田</t>
  </si>
  <si>
    <t>悠人</t>
  </si>
  <si>
    <t>ﾖﾈﾀﾞ</t>
  </si>
  <si>
    <t>酒井</t>
  </si>
  <si>
    <t>ｻｶｲ</t>
  </si>
  <si>
    <t>ﾐﾔｻﾞｷ</t>
  </si>
  <si>
    <t>ｺﾀﾛｳ</t>
  </si>
  <si>
    <t>ﾏﾂｳﾗ</t>
  </si>
  <si>
    <t>渡辺</t>
  </si>
  <si>
    <t>ｼｮｳﾀ</t>
  </si>
  <si>
    <t>小野</t>
  </si>
  <si>
    <t>ｵﾉ</t>
  </si>
  <si>
    <t>ﾋﾛｷ</t>
  </si>
  <si>
    <t>植村</t>
    <rPh sb="0" eb="2">
      <t>ウエムラ</t>
    </rPh>
    <phoneticPr fontId="2"/>
  </si>
  <si>
    <t>ｳｴﾑﾗ</t>
  </si>
  <si>
    <t>ﾄｳﾔ</t>
  </si>
  <si>
    <t>佐野</t>
    <rPh sb="0" eb="2">
      <t>サノ</t>
    </rPh>
    <phoneticPr fontId="2"/>
  </si>
  <si>
    <t>ｻﾉ</t>
  </si>
  <si>
    <t>ﾚﾝﾀﾛｳ</t>
  </si>
  <si>
    <t>ﾋｶﾙ</t>
  </si>
  <si>
    <t>ｽﾄﾞｳ</t>
  </si>
  <si>
    <t>ﾆｼｵ</t>
  </si>
  <si>
    <t>ｹｲﾄ</t>
  </si>
  <si>
    <t>ﾉﾀﾞ</t>
  </si>
  <si>
    <t>ｶﾜｼﾏ</t>
  </si>
  <si>
    <t>ﾏｷﾉ</t>
  </si>
  <si>
    <t>ｱﾍﾞ</t>
  </si>
  <si>
    <t>ﾅｵﾀﾛｳ</t>
  </si>
  <si>
    <t>稲葉</t>
    <rPh sb="0" eb="2">
      <t>イナバ</t>
    </rPh>
    <phoneticPr fontId="2"/>
  </si>
  <si>
    <t>ｲﾅﾊﾞ</t>
  </si>
  <si>
    <t>石川</t>
    <rPh sb="0" eb="2">
      <t>イシカワ</t>
    </rPh>
    <phoneticPr fontId="2"/>
  </si>
  <si>
    <t>ｲｼｶﾜ</t>
  </si>
  <si>
    <t>ﾏﾂﾓﾄ</t>
  </si>
  <si>
    <t>ﾀｶﾋﾛ</t>
  </si>
  <si>
    <t>ｼﾞﾝ</t>
  </si>
  <si>
    <t>ｹﾝｼﾝ</t>
  </si>
  <si>
    <t>新規</t>
    <rPh sb="0" eb="2">
      <t>シンキ</t>
    </rPh>
    <phoneticPr fontId="2"/>
  </si>
  <si>
    <t>ｶﾜｸﾞﾁ</t>
  </si>
  <si>
    <t>ﾋﾅﾀ</t>
  </si>
  <si>
    <t>ﾘｭｳﾀ</t>
  </si>
  <si>
    <t>ｴｲﾀ</t>
  </si>
  <si>
    <t>宮本</t>
  </si>
  <si>
    <t>ﾀﾞｲｷ</t>
  </si>
  <si>
    <t>ﾂﾊﾞｻ</t>
  </si>
  <si>
    <t>ﾅｵﾄ</t>
  </si>
  <si>
    <t>ｿﾒﾔ</t>
  </si>
  <si>
    <t>ﾂﾀﾞ</t>
  </si>
  <si>
    <t>ﾋﾛﾑ</t>
  </si>
  <si>
    <t>ｲﾏｲ</t>
  </si>
  <si>
    <t>ｼｭﾝ</t>
  </si>
  <si>
    <t>ｶﾂｷ</t>
  </si>
  <si>
    <t>ｲﾜｻｷ</t>
  </si>
  <si>
    <t>ﾙｲ</t>
  </si>
  <si>
    <t>ﾘｭｳｾｲ</t>
  </si>
  <si>
    <t>伊藤</t>
    <rPh sb="0" eb="2">
      <t>イトウ</t>
    </rPh>
    <phoneticPr fontId="5"/>
  </si>
  <si>
    <t>ﾊﾔｼ</t>
  </si>
  <si>
    <t>ｺｳﾀﾞｲ</t>
  </si>
  <si>
    <t>ﾅｶﾞﾀ</t>
  </si>
  <si>
    <t>ﾊｾｶﾞﾜ</t>
  </si>
  <si>
    <t>ｲｯｻ</t>
  </si>
  <si>
    <t>今井</t>
    <rPh sb="0" eb="2">
      <t>イマイ</t>
    </rPh>
    <phoneticPr fontId="2"/>
  </si>
  <si>
    <t>ﾊﾔﾄ</t>
  </si>
  <si>
    <t>ﾊﾙ</t>
  </si>
  <si>
    <t>ｼﾝﾀﾛｳ</t>
  </si>
  <si>
    <t>ﾘｮｳﾀﾛｳ</t>
  </si>
  <si>
    <t>松永</t>
    <rPh sb="0" eb="2">
      <t>マツナガ</t>
    </rPh>
    <phoneticPr fontId="2"/>
  </si>
  <si>
    <t>ﾏﾂﾅｶﾞ</t>
  </si>
  <si>
    <t>ｼﾏﾀﾞ</t>
  </si>
  <si>
    <t>ｵｵﾇﾏ</t>
  </si>
  <si>
    <t>ｵｵﾀ</t>
  </si>
  <si>
    <t>ｲﾁｶﾜ</t>
  </si>
  <si>
    <t>三浦</t>
    <rPh sb="0" eb="2">
      <t>ミウラ</t>
    </rPh>
    <phoneticPr fontId="2"/>
  </si>
  <si>
    <t>ﾐｳﾗ</t>
  </si>
  <si>
    <t>ﾆｼﾀﾞ</t>
  </si>
  <si>
    <t>ﾄﾀﾞ</t>
  </si>
  <si>
    <t>小林</t>
    <rPh sb="0" eb="2">
      <t>コバヤシ</t>
    </rPh>
    <phoneticPr fontId="2"/>
  </si>
  <si>
    <t>ｺﾊﾞﾔｼ</t>
  </si>
  <si>
    <t>ﾚｵﾝ</t>
  </si>
  <si>
    <t>ﾊﾙｶ</t>
  </si>
  <si>
    <t>ｱｵﾄ</t>
  </si>
  <si>
    <t>雄大</t>
    <rPh sb="0" eb="2">
      <t>ユウダイ</t>
    </rPh>
    <phoneticPr fontId="2"/>
  </si>
  <si>
    <t>ﾐﾔﾓﾄ</t>
  </si>
  <si>
    <t>ｻｸﾗｲ</t>
  </si>
  <si>
    <t>ﾀﾅﾍﾞ</t>
  </si>
  <si>
    <t>ﾀｸﾔ</t>
  </si>
  <si>
    <t>ﾊｺﾀﾞ</t>
  </si>
  <si>
    <t>ﾘﾝﾀﾛｳ</t>
  </si>
  <si>
    <t>ﾏｻﾋﾛ</t>
  </si>
  <si>
    <t>ﾀﾆｸﾞﾁ</t>
  </si>
  <si>
    <t>ｺｼﾞﾏ</t>
  </si>
  <si>
    <t>ﾐﾂﾊｼ</t>
  </si>
  <si>
    <t>ｶｴﾃﾞ</t>
  </si>
  <si>
    <t>ｾｲﾔ</t>
  </si>
  <si>
    <t>ｶﾅｻﾞﾜ</t>
  </si>
  <si>
    <t>ｲﾌﾞｷ</t>
  </si>
  <si>
    <t>吉澤</t>
    <rPh sb="0" eb="2">
      <t>ヨシザワ</t>
    </rPh>
    <phoneticPr fontId="2"/>
  </si>
  <si>
    <t>駿太</t>
    <rPh sb="0" eb="2">
      <t>シュンタ</t>
    </rPh>
    <phoneticPr fontId="2"/>
  </si>
  <si>
    <t>ﾖｼｻﾞﾜ</t>
  </si>
  <si>
    <t>ﾕｳﾔ</t>
  </si>
  <si>
    <t>ｱﾝﾄﾞｳ</t>
  </si>
  <si>
    <t>ｼｭｳﾔ</t>
  </si>
  <si>
    <t>ｺﾐﾔ</t>
  </si>
  <si>
    <t>ｾﾅ</t>
  </si>
  <si>
    <t>ﾂｶﾓﾄ</t>
  </si>
  <si>
    <t>ｼﾐｽﾞ</t>
  </si>
  <si>
    <t>ｹｲﾀ</t>
  </si>
  <si>
    <t>ﾀｹｳﾁ</t>
  </si>
  <si>
    <t>藤代</t>
    <rPh sb="0" eb="2">
      <t>フジシロ</t>
    </rPh>
    <phoneticPr fontId="2"/>
  </si>
  <si>
    <t>ﾌｼﾞｼﾛ</t>
  </si>
  <si>
    <t>優斗</t>
    <rPh sb="0" eb="2">
      <t>ユウト</t>
    </rPh>
    <phoneticPr fontId="2"/>
  </si>
  <si>
    <t>木村</t>
    <rPh sb="0" eb="2">
      <t>キムラ</t>
    </rPh>
    <phoneticPr fontId="2"/>
  </si>
  <si>
    <t>ｷﾑﾗ</t>
  </si>
  <si>
    <t>ﾊﾗ</t>
  </si>
  <si>
    <t>ﾅｶﾔﾏ</t>
  </si>
  <si>
    <t>ﾕﾗ</t>
  </si>
  <si>
    <t>前田</t>
    <rPh sb="0" eb="2">
      <t>マエダ</t>
    </rPh>
    <phoneticPr fontId="2"/>
  </si>
  <si>
    <t>ﾏｴﾀﾞ</t>
  </si>
  <si>
    <t>ﾅﾂｷ</t>
  </si>
  <si>
    <t>紛失</t>
    <rPh sb="0" eb="2">
      <t>フンシツ</t>
    </rPh>
    <phoneticPr fontId="2"/>
  </si>
  <si>
    <t>渡邉</t>
    <rPh sb="0" eb="2">
      <t>ワタナベ</t>
    </rPh>
    <phoneticPr fontId="2"/>
  </si>
  <si>
    <t>ﾋｶﾘ</t>
  </si>
  <si>
    <t>ｲｼﾊﾞｼ</t>
  </si>
  <si>
    <t>ﾀｲｷ</t>
  </si>
  <si>
    <t>村上</t>
    <rPh sb="0" eb="2">
      <t>ムラカミ</t>
    </rPh>
    <phoneticPr fontId="2"/>
  </si>
  <si>
    <t>ﾑﾗｶﾐ</t>
  </si>
  <si>
    <t>ﾀﾞｲﾁ</t>
  </si>
  <si>
    <t>大和</t>
  </si>
  <si>
    <t>ｲｼﾜﾀﾘ</t>
  </si>
  <si>
    <t>ｲﾜﾌﾞﾁ</t>
  </si>
  <si>
    <t>近藤</t>
    <rPh sb="0" eb="2">
      <t>コンドウ</t>
    </rPh>
    <phoneticPr fontId="2"/>
  </si>
  <si>
    <t>ｺﾝﾄﾞｳ</t>
  </si>
  <si>
    <t>ｶｷｻﾞｷ</t>
  </si>
  <si>
    <t>ｵﾝﾀﾞ</t>
  </si>
  <si>
    <t>ﾉｻﾞｷ</t>
  </si>
  <si>
    <t>ｵｶｻﾞｷ</t>
  </si>
  <si>
    <t>優真</t>
    <rPh sb="0" eb="1">
      <t>ユウ</t>
    </rPh>
    <rPh sb="1" eb="2">
      <t>マ</t>
    </rPh>
    <phoneticPr fontId="2"/>
  </si>
  <si>
    <t>ﾖﾈｲ</t>
  </si>
  <si>
    <t>ｵｵﾉ</t>
  </si>
  <si>
    <t>ﾏｵ</t>
  </si>
  <si>
    <t>ﾆｼｶﾜ</t>
  </si>
  <si>
    <t>ｶｽﾞﾔ</t>
  </si>
  <si>
    <t>ｴｲｼﾞ</t>
  </si>
  <si>
    <t>後藤</t>
    <rPh sb="0" eb="2">
      <t>ゴトウ</t>
    </rPh>
    <phoneticPr fontId="2"/>
  </si>
  <si>
    <t>裕翔</t>
  </si>
  <si>
    <t>ｼﾞｭﾝﾔ</t>
  </si>
  <si>
    <t>ｺｳﾀﾛｳ</t>
  </si>
  <si>
    <t>ｸﾏｶﾞｲ</t>
  </si>
  <si>
    <t>ﾏﾂﾑﾗ</t>
  </si>
  <si>
    <t>ﾏﾙﾔﾏ</t>
  </si>
  <si>
    <t>ｳｴﾉ</t>
  </si>
  <si>
    <t>ｶﾂﾐ</t>
  </si>
  <si>
    <t>ｽｷﾞﾓﾄ</t>
  </si>
  <si>
    <t>ｶﾝﾀ</t>
  </si>
  <si>
    <t>ﾀﾆｶﾞﾜ</t>
  </si>
  <si>
    <t>千葉</t>
    <rPh sb="0" eb="2">
      <t>チバ</t>
    </rPh>
    <phoneticPr fontId="2"/>
  </si>
  <si>
    <t>ﾁﾊﾞ</t>
  </si>
  <si>
    <t>ｲｹﾀﾞ</t>
  </si>
  <si>
    <t>ｵｵﾆｼ</t>
  </si>
  <si>
    <t>ﾖｼﾉ</t>
  </si>
  <si>
    <t>ﾄﾓﾋｺ</t>
  </si>
  <si>
    <t>翔太</t>
  </si>
  <si>
    <t>ｷｸﾁ</t>
  </si>
  <si>
    <t>関根</t>
  </si>
  <si>
    <t>ｾｷﾈ</t>
  </si>
  <si>
    <t>鈴木</t>
  </si>
  <si>
    <t>林</t>
  </si>
  <si>
    <t>ｱｲﾄ</t>
  </si>
  <si>
    <t>ﾕｳｽｹ</t>
  </si>
  <si>
    <t>ﾊｸ</t>
  </si>
  <si>
    <t>ナンバー</t>
    <phoneticPr fontId="4"/>
  </si>
  <si>
    <t>姓</t>
    <rPh sb="0" eb="1">
      <t>セイ</t>
    </rPh>
    <phoneticPr fontId="4"/>
  </si>
  <si>
    <t>名</t>
    <rPh sb="0" eb="1">
      <t>ナ</t>
    </rPh>
    <phoneticPr fontId="4"/>
  </si>
  <si>
    <t>支部</t>
    <rPh sb="0" eb="2">
      <t>シブ</t>
    </rPh>
    <phoneticPr fontId="4"/>
  </si>
  <si>
    <t>所属</t>
    <rPh sb="0" eb="2">
      <t>ショゾク</t>
    </rPh>
    <phoneticPr fontId="4"/>
  </si>
  <si>
    <t>学年</t>
    <rPh sb="0" eb="2">
      <t>ガクネン</t>
    </rPh>
    <phoneticPr fontId="4"/>
  </si>
  <si>
    <t>登録日</t>
    <rPh sb="0" eb="3">
      <t>トウロクビ</t>
    </rPh>
    <phoneticPr fontId="4"/>
  </si>
  <si>
    <t>備考</t>
    <rPh sb="0" eb="2">
      <t>ビコウ</t>
    </rPh>
    <phoneticPr fontId="4"/>
  </si>
  <si>
    <t>備考２</t>
    <rPh sb="0" eb="2">
      <t>ビコウ</t>
    </rPh>
    <phoneticPr fontId="4"/>
  </si>
  <si>
    <t>ｱﾔｶ</t>
  </si>
  <si>
    <t>ﾅﾅﾐ</t>
  </si>
  <si>
    <t>佐藤</t>
  </si>
  <si>
    <t>ﾅﾂﾐ</t>
  </si>
  <si>
    <t>ﾕｶ</t>
  </si>
  <si>
    <t>ｶﾅｲ</t>
  </si>
  <si>
    <t>ﾐｵ</t>
  </si>
  <si>
    <t>ﾊﾅ</t>
  </si>
  <si>
    <t>ﾉﾄﾞｶ</t>
  </si>
  <si>
    <t>ｻﾔｶ</t>
  </si>
  <si>
    <t>七海</t>
    <rPh sb="0" eb="2">
      <t>ナナミ</t>
    </rPh>
    <phoneticPr fontId="2"/>
  </si>
  <si>
    <t>ｱﾔ</t>
  </si>
  <si>
    <t>ひなた</t>
  </si>
  <si>
    <t>ｴﾘﾅ</t>
  </si>
  <si>
    <t>ｱｶﾈ</t>
  </si>
  <si>
    <t>ﾐﾕ</t>
  </si>
  <si>
    <t>ｸﾙﾐ</t>
  </si>
  <si>
    <t>ｱｲｶ</t>
  </si>
  <si>
    <t>ﾋﾖﾘ</t>
  </si>
  <si>
    <t>ﾘｺ</t>
  </si>
  <si>
    <t>ﾕｷﾅ</t>
  </si>
  <si>
    <t>ｱｶﾘ</t>
  </si>
  <si>
    <t>ﾋﾅ</t>
  </si>
  <si>
    <t>ﾈﾈ</t>
  </si>
  <si>
    <t>葵</t>
    <rPh sb="0" eb="1">
      <t>アオイ</t>
    </rPh>
    <phoneticPr fontId="2"/>
  </si>
  <si>
    <t>ｱｵｲ</t>
  </si>
  <si>
    <t>ﾄﾓｶ</t>
  </si>
  <si>
    <t>ｼﾝﾄﾞｳ</t>
  </si>
  <si>
    <t>ﾐｻﾄ</t>
  </si>
  <si>
    <t>ﾕｲ</t>
  </si>
  <si>
    <t>ﾕｽﾞﾊ</t>
  </si>
  <si>
    <t>ﾘｵ</t>
  </si>
  <si>
    <t>ﾋﾄﾐ</t>
  </si>
  <si>
    <t>ﾓﾓｶ</t>
  </si>
  <si>
    <t>ﾕｳﾅ</t>
  </si>
  <si>
    <t>ｱﾘｻ</t>
  </si>
  <si>
    <t>ﾕﾅ</t>
  </si>
  <si>
    <t>ﾔｷﾞﾊｼ</t>
  </si>
  <si>
    <t>ﾘﾅ</t>
  </si>
  <si>
    <t>ﾏﾘｶ</t>
  </si>
  <si>
    <t>ﾌﾙﾀ</t>
  </si>
  <si>
    <t>ﾜｶﾅ</t>
  </si>
  <si>
    <t>ﾐｽﾞﾎ</t>
  </si>
  <si>
    <t>ﾁﾋﾛ</t>
  </si>
  <si>
    <t>ｱﾝﾘ</t>
  </si>
  <si>
    <t>ﾏﾕ</t>
  </si>
  <si>
    <t>ｼｵﾘ</t>
  </si>
  <si>
    <t>ｼﾎ</t>
  </si>
  <si>
    <t>森</t>
    <rPh sb="0" eb="1">
      <t>モリ</t>
    </rPh>
    <phoneticPr fontId="2"/>
  </si>
  <si>
    <t>ﾓﾘ</t>
  </si>
  <si>
    <t>ﾅｶﾞｲ</t>
  </si>
  <si>
    <t>北野</t>
    <rPh sb="0" eb="2">
      <t>キタノ</t>
    </rPh>
    <phoneticPr fontId="2"/>
  </si>
  <si>
    <t>ｷﾀﾉ</t>
  </si>
  <si>
    <t>ﾕｷ</t>
  </si>
  <si>
    <t>ﾁｻﾄ</t>
  </si>
  <si>
    <t>ｱﾘﾀ</t>
  </si>
  <si>
    <t>ｻｴｸﾞｻ</t>
  </si>
  <si>
    <t>ﾐﾂｲ</t>
  </si>
  <si>
    <t>ｶﾉﾝ</t>
  </si>
  <si>
    <t>ﾒｲ</t>
  </si>
  <si>
    <t>ﾅﾅ</t>
  </si>
  <si>
    <t>ｶﾚﾝ</t>
  </si>
  <si>
    <t>ﾀｹﾀﾞ</t>
  </si>
  <si>
    <t>ﾏﾅﾐ</t>
  </si>
  <si>
    <t>ﾏｲ</t>
  </si>
  <si>
    <t>ｱﾗｲ</t>
  </si>
  <si>
    <t>ﾁﾊﾅ</t>
  </si>
  <si>
    <t>ｱﾔﾉ</t>
  </si>
  <si>
    <t>ﾅｷﾞｻ</t>
  </si>
  <si>
    <t>莉子</t>
  </si>
  <si>
    <t>陽菜</t>
  </si>
  <si>
    <t>優杏</t>
  </si>
  <si>
    <t>ﾕｱﾝ</t>
  </si>
  <si>
    <t>ﾕｳｱ</t>
  </si>
  <si>
    <t>ﾐｸ</t>
  </si>
  <si>
    <t>髙橋</t>
  </si>
  <si>
    <t>田中</t>
  </si>
  <si>
    <t>松本</t>
  </si>
  <si>
    <t>ﾉｱ</t>
  </si>
  <si>
    <t>真央</t>
  </si>
  <si>
    <t>石塚</t>
  </si>
  <si>
    <t>ｲｼﾂﾞｶ</t>
  </si>
  <si>
    <t>ｱﾔﾈ</t>
  </si>
  <si>
    <t>ｺｺﾛ</t>
  </si>
  <si>
    <t>ﾘｻ</t>
  </si>
  <si>
    <t>ﾕﾏ</t>
  </si>
  <si>
    <t>ﾐｻｷ</t>
  </si>
  <si>
    <t>ﾕｲﾅ</t>
  </si>
  <si>
    <t>ｶﾜｶﾐ</t>
  </si>
  <si>
    <t>ﾏｽﾐ</t>
  </si>
  <si>
    <t>ｺﾄﾈ</t>
  </si>
  <si>
    <t>ﾘﾎ</t>
  </si>
  <si>
    <t>ｱﾐ</t>
  </si>
  <si>
    <t>ﾘｶ</t>
  </si>
  <si>
    <t>ｻｷ</t>
  </si>
  <si>
    <t>日菜</t>
    <rPh sb="0" eb="2">
      <t>ヒナ</t>
    </rPh>
    <phoneticPr fontId="2"/>
  </si>
  <si>
    <t>ﾚｲﾅ</t>
  </si>
  <si>
    <t>谷口</t>
    <rPh sb="0" eb="2">
      <t>タニグチ</t>
    </rPh>
    <phoneticPr fontId="2"/>
  </si>
  <si>
    <t>ｼﾞｭﾘ</t>
  </si>
  <si>
    <t>ｷｮｳｶ</t>
  </si>
  <si>
    <t>ﾅﾅｺ</t>
  </si>
  <si>
    <t>小林</t>
  </si>
  <si>
    <t>渡邉</t>
  </si>
  <si>
    <t>ﾕﾘ</t>
  </si>
  <si>
    <t>ﾂﾙﾏｷ</t>
  </si>
  <si>
    <t>ﾁｶ</t>
  </si>
  <si>
    <t>莉子</t>
    <rPh sb="0" eb="2">
      <t>リコ</t>
    </rPh>
    <phoneticPr fontId="2"/>
  </si>
  <si>
    <t>りな</t>
  </si>
  <si>
    <t>ﾋﾏﾘ</t>
  </si>
  <si>
    <t>ｶﾅ</t>
  </si>
  <si>
    <t>ｱｲﾘ</t>
  </si>
  <si>
    <t>ｽﾐﾚ</t>
  </si>
  <si>
    <t>ｻﾄﾐ</t>
  </si>
  <si>
    <t>ﾕｷﾉ</t>
  </si>
  <si>
    <t>ﾓﾘﾀ</t>
  </si>
  <si>
    <t>ﾕｳｺ</t>
  </si>
  <si>
    <t>ｺﾊﾙ</t>
  </si>
  <si>
    <t>ﾐﾗｲ</t>
  </si>
  <si>
    <t>ｶﾎ</t>
  </si>
  <si>
    <t>ﾊﾞﾝ</t>
  </si>
  <si>
    <t>凛</t>
    <rPh sb="0" eb="1">
      <t>リン</t>
    </rPh>
    <phoneticPr fontId="2"/>
  </si>
  <si>
    <t>ﾋﾉ</t>
  </si>
  <si>
    <t>ﾊﾀﾉ</t>
  </si>
  <si>
    <t>ﾊﾞﾊﾞ</t>
  </si>
  <si>
    <t>ﾋｶﾞｼ</t>
  </si>
  <si>
    <t>杏奈</t>
    <rPh sb="0" eb="2">
      <t>アンナ</t>
    </rPh>
    <phoneticPr fontId="2"/>
  </si>
  <si>
    <t>ｱﾝﾅ</t>
  </si>
  <si>
    <t>ﾉﾉｶ</t>
  </si>
  <si>
    <t>ﾊﾔｶﾜ</t>
  </si>
  <si>
    <t>ﾐﾔﾋﾞ</t>
  </si>
  <si>
    <t>染谷</t>
    <rPh sb="0" eb="2">
      <t>ソメヤ</t>
    </rPh>
    <phoneticPr fontId="2"/>
  </si>
  <si>
    <t>ひより</t>
  </si>
  <si>
    <t>ﾅｶﾞﾔﾏ</t>
  </si>
  <si>
    <t>ﾀｸﾎﾞ</t>
  </si>
  <si>
    <t>ｽｷﾞﾔﾏ</t>
  </si>
  <si>
    <t>ﾓﾘﾓﾄ</t>
  </si>
  <si>
    <t>ﾀﾏｷ</t>
  </si>
  <si>
    <t>ﾚﾅ</t>
  </si>
  <si>
    <t>海音</t>
    <rPh sb="0" eb="1">
      <t>ウミ</t>
    </rPh>
    <rPh sb="1" eb="2">
      <t>オト</t>
    </rPh>
    <phoneticPr fontId="2"/>
  </si>
  <si>
    <t>ﾀｶﾞﾐ</t>
  </si>
  <si>
    <t>ｽｷﾞｳﾗ</t>
  </si>
  <si>
    <t>上田</t>
    <rPh sb="0" eb="2">
      <t>ウエダ</t>
    </rPh>
    <phoneticPr fontId="2"/>
  </si>
  <si>
    <t>ｳｴﾀﾞ</t>
  </si>
  <si>
    <t>白井</t>
    <rPh sb="0" eb="2">
      <t>シライ</t>
    </rPh>
    <phoneticPr fontId="2"/>
  </si>
  <si>
    <t>ｼﾗｲ</t>
  </si>
  <si>
    <t>ﾅﾅｴ</t>
  </si>
  <si>
    <t>ｺｶﾞ</t>
  </si>
  <si>
    <t>ｺｺﾅ</t>
  </si>
  <si>
    <t>学校名</t>
    <rPh sb="0" eb="3">
      <t>ガッコウメイ</t>
    </rPh>
    <phoneticPr fontId="1"/>
  </si>
  <si>
    <t>所属長</t>
    <rPh sb="0" eb="3">
      <t>ショゾクチョウ</t>
    </rPh>
    <phoneticPr fontId="1"/>
  </si>
  <si>
    <t>顧問名</t>
    <rPh sb="0" eb="2">
      <t>コモン</t>
    </rPh>
    <rPh sb="2" eb="3">
      <t>メイ</t>
    </rPh>
    <phoneticPr fontId="1"/>
  </si>
  <si>
    <t>ﾅﾝﾊﾞｰ</t>
  </si>
  <si>
    <t>出場競技</t>
    <rPh sb="0" eb="2">
      <t>シュツジョウ</t>
    </rPh>
    <rPh sb="2" eb="4">
      <t>キョウギ</t>
    </rPh>
    <phoneticPr fontId="1"/>
  </si>
  <si>
    <t>ﾅﾝﾊﾞｰ</t>
    <phoneticPr fontId="1"/>
  </si>
  <si>
    <t>学年</t>
    <rPh sb="0" eb="2">
      <t>ガクネン</t>
    </rPh>
    <phoneticPr fontId="1"/>
  </si>
  <si>
    <t>200m</t>
    <phoneticPr fontId="1"/>
  </si>
  <si>
    <t>400m</t>
    <phoneticPr fontId="1"/>
  </si>
  <si>
    <t>800m</t>
    <phoneticPr fontId="1"/>
  </si>
  <si>
    <t>1500m</t>
    <phoneticPr fontId="1"/>
  </si>
  <si>
    <t>3000m</t>
    <phoneticPr fontId="1"/>
  </si>
  <si>
    <t>110mH</t>
    <phoneticPr fontId="1"/>
  </si>
  <si>
    <t>400mR</t>
    <phoneticPr fontId="1"/>
  </si>
  <si>
    <t>走高跳</t>
    <rPh sb="0" eb="1">
      <t>ハシ</t>
    </rPh>
    <rPh sb="1" eb="3">
      <t>タカト</t>
    </rPh>
    <phoneticPr fontId="1"/>
  </si>
  <si>
    <t>走幅跳</t>
    <rPh sb="0" eb="3">
      <t>ハシリハバトビ</t>
    </rPh>
    <phoneticPr fontId="1"/>
  </si>
  <si>
    <t>砲丸投</t>
    <rPh sb="0" eb="3">
      <t>ホウガンナ</t>
    </rPh>
    <phoneticPr fontId="1"/>
  </si>
  <si>
    <t>氏　名</t>
    <rPh sb="0" eb="1">
      <t>シ</t>
    </rPh>
    <rPh sb="2" eb="3">
      <t>メイ</t>
    </rPh>
    <phoneticPr fontId="1"/>
  </si>
  <si>
    <t>ﾌﾘｶﾞﾅ</t>
  </si>
  <si>
    <t>ﾌﾘｶﾞﾅ</t>
    <phoneticPr fontId="1"/>
  </si>
  <si>
    <t>100mH</t>
    <phoneticPr fontId="1"/>
  </si>
  <si>
    <t>申請記録</t>
    <rPh sb="0" eb="2">
      <t>シンセイ</t>
    </rPh>
    <rPh sb="2" eb="4">
      <t>キロク</t>
    </rPh>
    <phoneticPr fontId="1"/>
  </si>
  <si>
    <t>男　　　子</t>
    <rPh sb="0" eb="1">
      <t>オトコ</t>
    </rPh>
    <rPh sb="4" eb="5">
      <t>コ</t>
    </rPh>
    <phoneticPr fontId="1"/>
  </si>
  <si>
    <t>女　　子</t>
    <rPh sb="0" eb="1">
      <t>ジョ</t>
    </rPh>
    <rPh sb="3" eb="4">
      <t>コ</t>
    </rPh>
    <phoneticPr fontId="1"/>
  </si>
  <si>
    <t>男　　子</t>
    <rPh sb="0" eb="1">
      <t>オトコ</t>
    </rPh>
    <rPh sb="3" eb="4">
      <t>コ</t>
    </rPh>
    <phoneticPr fontId="1"/>
  </si>
  <si>
    <t>ID</t>
    <phoneticPr fontId="1"/>
  </si>
  <si>
    <t>競技No.</t>
    <rPh sb="0" eb="2">
      <t>キョウギ</t>
    </rPh>
    <phoneticPr fontId="1"/>
  </si>
  <si>
    <t>学校名、校長名、顧問名は漢字で入力して下さい。</t>
    <rPh sb="0" eb="3">
      <t>ガッコウメイ</t>
    </rPh>
    <rPh sb="4" eb="7">
      <t>コウチョウメイ</t>
    </rPh>
    <rPh sb="8" eb="10">
      <t>コモン</t>
    </rPh>
    <rPh sb="10" eb="11">
      <t>メイ</t>
    </rPh>
    <rPh sb="12" eb="14">
      <t>カンジ</t>
    </rPh>
    <rPh sb="15" eb="17">
      <t>ニュウリョク</t>
    </rPh>
    <rPh sb="19" eb="20">
      <t>クダ</t>
    </rPh>
    <phoneticPr fontId="1"/>
  </si>
  <si>
    <t>○○は学校名</t>
    <rPh sb="3" eb="6">
      <t>ガッコウメイ</t>
    </rPh>
    <phoneticPr fontId="1"/>
  </si>
  <si>
    <t>＜入力のしかた＞</t>
    <rPh sb="1" eb="3">
      <t>ニュウリョク</t>
    </rPh>
    <phoneticPr fontId="1"/>
  </si>
  <si>
    <t>色のついているところは入力できません。</t>
    <rPh sb="0" eb="1">
      <t>イロ</t>
    </rPh>
    <rPh sb="11" eb="13">
      <t>ニュウリョク</t>
    </rPh>
    <phoneticPr fontId="1"/>
  </si>
  <si>
    <t>ファイル名を次のようにして送信して下さい。</t>
    <rPh sb="4" eb="5">
      <t>メイ</t>
    </rPh>
    <rPh sb="6" eb="7">
      <t>ツギ</t>
    </rPh>
    <rPh sb="13" eb="15">
      <t>ソウシン</t>
    </rPh>
    <rPh sb="17" eb="18">
      <t>クダ</t>
    </rPh>
    <phoneticPr fontId="1"/>
  </si>
  <si>
    <t>1年100m</t>
    <rPh sb="1" eb="2">
      <t>ネン</t>
    </rPh>
    <phoneticPr fontId="1"/>
  </si>
  <si>
    <t>2年100m</t>
    <rPh sb="1" eb="2">
      <t>ネン</t>
    </rPh>
    <phoneticPr fontId="1"/>
  </si>
  <si>
    <t>ｱﾙﾌｧﾍﾞｯﾄ</t>
    <phoneticPr fontId="1"/>
  </si>
  <si>
    <t>生年月日(西暦)</t>
    <rPh sb="0" eb="2">
      <t>セイネン</t>
    </rPh>
    <rPh sb="2" eb="4">
      <t>ガッピ</t>
    </rPh>
    <rPh sb="5" eb="7">
      <t>セイレキ</t>
    </rPh>
    <phoneticPr fontId="1"/>
  </si>
  <si>
    <t>一覧印刷はそのまま印刷して下さい。</t>
    <rPh sb="0" eb="2">
      <t>イチラン</t>
    </rPh>
    <rPh sb="2" eb="4">
      <t>インサツ</t>
    </rPh>
    <rPh sb="9" eb="11">
      <t>インサツ</t>
    </rPh>
    <rPh sb="13" eb="14">
      <t>クダ</t>
    </rPh>
    <phoneticPr fontId="1"/>
  </si>
  <si>
    <t>alphbet</t>
    <phoneticPr fontId="1"/>
  </si>
  <si>
    <t>birthday</t>
    <phoneticPr fontId="1"/>
  </si>
  <si>
    <t>野田</t>
    <rPh sb="0" eb="2">
      <t>ノダ</t>
    </rPh>
    <phoneticPr fontId="3"/>
  </si>
  <si>
    <t>NODA</t>
  </si>
  <si>
    <t>Ayumu</t>
  </si>
  <si>
    <t>Hiroto</t>
  </si>
  <si>
    <t>SAKURAI</t>
  </si>
  <si>
    <t>TANABE</t>
  </si>
  <si>
    <t>Takuya</t>
  </si>
  <si>
    <t>Yuta</t>
  </si>
  <si>
    <t>拓海</t>
    <rPh sb="0" eb="2">
      <t>タクミ</t>
    </rPh>
    <phoneticPr fontId="3"/>
  </si>
  <si>
    <t>Takumi</t>
  </si>
  <si>
    <t>Kaito</t>
  </si>
  <si>
    <t>伊藤</t>
    <rPh sb="0" eb="2">
      <t>イトウ</t>
    </rPh>
    <phoneticPr fontId="3"/>
  </si>
  <si>
    <t>ITO</t>
  </si>
  <si>
    <t>Ryuunosuke</t>
  </si>
  <si>
    <t>Yudai</t>
  </si>
  <si>
    <t>Ryota</t>
  </si>
  <si>
    <t>Koki</t>
  </si>
  <si>
    <t>MIYAMOTO</t>
  </si>
  <si>
    <t>Yuto</t>
  </si>
  <si>
    <t>中臺</t>
    <rPh sb="0" eb="2">
      <t>ナカダイ</t>
    </rPh>
    <phoneticPr fontId="3"/>
  </si>
  <si>
    <t>NAKADAI</t>
  </si>
  <si>
    <t>Sota</t>
  </si>
  <si>
    <t>ISHII</t>
  </si>
  <si>
    <t>Takahiro</t>
  </si>
  <si>
    <t>仁</t>
    <rPh sb="0" eb="1">
      <t>ジン</t>
    </rPh>
    <phoneticPr fontId="3"/>
  </si>
  <si>
    <t>Jin</t>
  </si>
  <si>
    <t>Takuma</t>
  </si>
  <si>
    <t>Reiji</t>
  </si>
  <si>
    <t>TSUCHIYA</t>
  </si>
  <si>
    <t>Kenshin</t>
  </si>
  <si>
    <t>IMAI</t>
  </si>
  <si>
    <t>Hayato</t>
  </si>
  <si>
    <t>HAYASHI</t>
  </si>
  <si>
    <t>Keita</t>
  </si>
  <si>
    <t>颯太</t>
    <rPh sb="0" eb="2">
      <t>ソウタ</t>
    </rPh>
    <phoneticPr fontId="3"/>
  </si>
  <si>
    <t>宮崎</t>
    <rPh sb="0" eb="2">
      <t>ミヤザキ</t>
    </rPh>
    <phoneticPr fontId="3"/>
  </si>
  <si>
    <t>MIYAZAKI</t>
  </si>
  <si>
    <t>IKEDA</t>
  </si>
  <si>
    <t>Haruto</t>
  </si>
  <si>
    <t>NAGATA</t>
  </si>
  <si>
    <t>MATSUMOTO</t>
  </si>
  <si>
    <t>Yuma</t>
  </si>
  <si>
    <t>長谷川</t>
    <rPh sb="0" eb="3">
      <t>ハセガワ</t>
    </rPh>
    <phoneticPr fontId="3"/>
  </si>
  <si>
    <t>HASEGAWA</t>
  </si>
  <si>
    <t>Issa</t>
  </si>
  <si>
    <t>佐々木</t>
    <rPh sb="0" eb="3">
      <t>ササキ</t>
    </rPh>
    <phoneticPr fontId="3"/>
  </si>
  <si>
    <t>SASAKI</t>
  </si>
  <si>
    <t>吉田</t>
    <rPh sb="0" eb="2">
      <t>ヨシダ</t>
    </rPh>
    <phoneticPr fontId="3"/>
  </si>
  <si>
    <t>YOSHIDA</t>
  </si>
  <si>
    <t>佐藤</t>
    <rPh sb="0" eb="2">
      <t>サトウ</t>
    </rPh>
    <phoneticPr fontId="3"/>
  </si>
  <si>
    <t>SATO</t>
  </si>
  <si>
    <t>HASHIMOTO</t>
  </si>
  <si>
    <t>TAKAHASHI</t>
  </si>
  <si>
    <t>Haru</t>
  </si>
  <si>
    <t>中村</t>
    <rPh sb="0" eb="2">
      <t>ナカムラ</t>
    </rPh>
    <phoneticPr fontId="3"/>
  </si>
  <si>
    <t>NAKAMURA</t>
  </si>
  <si>
    <t>Shintaro</t>
  </si>
  <si>
    <t>Ryotaro</t>
  </si>
  <si>
    <t>松永</t>
    <rPh sb="0" eb="2">
      <t>マツナガ</t>
    </rPh>
    <phoneticPr fontId="3"/>
  </si>
  <si>
    <t>MATSUNAGA</t>
  </si>
  <si>
    <t>Kota</t>
  </si>
  <si>
    <t>YAMADA</t>
  </si>
  <si>
    <t>Riku</t>
  </si>
  <si>
    <t>Kazuki</t>
  </si>
  <si>
    <t>Tomoaki</t>
  </si>
  <si>
    <t>一輝</t>
    <rPh sb="0" eb="2">
      <t>カズキ</t>
    </rPh>
    <phoneticPr fontId="3"/>
  </si>
  <si>
    <t>YAMAZAKI</t>
  </si>
  <si>
    <t>Yamato</t>
  </si>
  <si>
    <t>TANAKA</t>
  </si>
  <si>
    <t>Yutaka</t>
  </si>
  <si>
    <t>Kento</t>
  </si>
  <si>
    <t>Hiroki</t>
  </si>
  <si>
    <t>Shun</t>
  </si>
  <si>
    <t>YAMAMOTO</t>
  </si>
  <si>
    <t>Ryohei</t>
  </si>
  <si>
    <t>TAKAYAMA</t>
  </si>
  <si>
    <t>飯島</t>
    <rPh sb="0" eb="2">
      <t>イイジマ</t>
    </rPh>
    <phoneticPr fontId="3"/>
  </si>
  <si>
    <t>IIJIMA</t>
  </si>
  <si>
    <t>Sora</t>
  </si>
  <si>
    <t>福田</t>
    <rPh sb="0" eb="2">
      <t>フクダ</t>
    </rPh>
    <phoneticPr fontId="3"/>
  </si>
  <si>
    <t>FUKUDA</t>
  </si>
  <si>
    <t>渡邉</t>
    <rPh sb="0" eb="2">
      <t>ワタナベ</t>
    </rPh>
    <phoneticPr fontId="3"/>
  </si>
  <si>
    <t>WATANABE</t>
  </si>
  <si>
    <t>Keito</t>
  </si>
  <si>
    <t>Hikari</t>
  </si>
  <si>
    <t>Katsumi</t>
  </si>
  <si>
    <t>大西</t>
    <rPh sb="0" eb="2">
      <t>オオニシ</t>
    </rPh>
    <phoneticPr fontId="3"/>
  </si>
  <si>
    <t>ABE</t>
  </si>
  <si>
    <t>KATO</t>
  </si>
  <si>
    <t>YOSHINO</t>
  </si>
  <si>
    <t>Tomohiko</t>
  </si>
  <si>
    <t>鈴木</t>
    <rPh sb="0" eb="2">
      <t>スズキ</t>
    </rPh>
    <phoneticPr fontId="3"/>
  </si>
  <si>
    <t>SUZUKI</t>
  </si>
  <si>
    <t>Hinata</t>
  </si>
  <si>
    <t>Ryuta</t>
  </si>
  <si>
    <t>Eita</t>
  </si>
  <si>
    <t>優太</t>
    <rPh sb="0" eb="2">
      <t>ユウタ</t>
    </rPh>
    <phoneticPr fontId="3"/>
  </si>
  <si>
    <t>Shota</t>
  </si>
  <si>
    <t>Tsubasa</t>
  </si>
  <si>
    <t>SEKINE</t>
  </si>
  <si>
    <t>Aito</t>
  </si>
  <si>
    <t>Rio</t>
  </si>
  <si>
    <t>SOMEYA</t>
  </si>
  <si>
    <t>TSUDA</t>
  </si>
  <si>
    <t>Hiromu</t>
  </si>
  <si>
    <t>Naoto</t>
  </si>
  <si>
    <t>Katsuki</t>
  </si>
  <si>
    <t>IWASAKI</t>
  </si>
  <si>
    <t>Rui</t>
  </si>
  <si>
    <t>Kodai</t>
  </si>
  <si>
    <t>Ryusei</t>
  </si>
  <si>
    <t>YANAGISAWA</t>
  </si>
  <si>
    <t>Tomoki</t>
  </si>
  <si>
    <t>Akito</t>
  </si>
  <si>
    <t>SAITO</t>
  </si>
  <si>
    <t>石川</t>
    <rPh sb="0" eb="2">
      <t>イシカワ</t>
    </rPh>
    <phoneticPr fontId="3"/>
  </si>
  <si>
    <t>ISHIKAWA</t>
  </si>
  <si>
    <t>渡辺</t>
    <rPh sb="0" eb="2">
      <t>ワタナベ</t>
    </rPh>
    <phoneticPr fontId="3"/>
  </si>
  <si>
    <t>UEMURA</t>
  </si>
  <si>
    <t>Toya</t>
  </si>
  <si>
    <t>SANO</t>
  </si>
  <si>
    <t>FUJISHIRO</t>
  </si>
  <si>
    <t>AOKI</t>
  </si>
  <si>
    <t>ﾊﾔﾀ</t>
  </si>
  <si>
    <t>Hayata</t>
  </si>
  <si>
    <t>NAKAYAMA</t>
  </si>
  <si>
    <t>Yura</t>
  </si>
  <si>
    <t>Itsuki</t>
  </si>
  <si>
    <t>Haku</t>
  </si>
  <si>
    <t>Yuri</t>
  </si>
  <si>
    <t>Naotaro</t>
  </si>
  <si>
    <t>三浦</t>
    <rPh sb="0" eb="2">
      <t>ミウラ</t>
    </rPh>
    <phoneticPr fontId="3"/>
  </si>
  <si>
    <t>MIURA</t>
  </si>
  <si>
    <t>AKAI</t>
  </si>
  <si>
    <t>KAWASHIMA</t>
  </si>
  <si>
    <t>牧野</t>
    <rPh sb="0" eb="2">
      <t>マキノ</t>
    </rPh>
    <phoneticPr fontId="3"/>
  </si>
  <si>
    <t>MAKINO</t>
  </si>
  <si>
    <t>Mizuki</t>
  </si>
  <si>
    <t>Haruki</t>
  </si>
  <si>
    <t>INABA</t>
  </si>
  <si>
    <t>MAEDA</t>
  </si>
  <si>
    <t>大輝</t>
    <rPh sb="0" eb="2">
      <t>ダイキ</t>
    </rPh>
    <phoneticPr fontId="3"/>
  </si>
  <si>
    <t>Reon</t>
  </si>
  <si>
    <t>Hikaru</t>
  </si>
  <si>
    <t>翔太</t>
    <rPh sb="0" eb="2">
      <t>ショウタ</t>
    </rPh>
    <phoneticPr fontId="3"/>
  </si>
  <si>
    <t>Yuya</t>
  </si>
  <si>
    <t>Sena</t>
  </si>
  <si>
    <t>TSUKAMOTO</t>
  </si>
  <si>
    <t>翼</t>
    <rPh sb="0" eb="1">
      <t>ツバサ</t>
    </rPh>
    <phoneticPr fontId="3"/>
  </si>
  <si>
    <t>Ayato</t>
  </si>
  <si>
    <t>Taiyo</t>
  </si>
  <si>
    <t>Yuki</t>
  </si>
  <si>
    <t>山下</t>
    <rPh sb="0" eb="2">
      <t>ヤマシタ</t>
    </rPh>
    <phoneticPr fontId="3"/>
  </si>
  <si>
    <t>YAMASHITA</t>
  </si>
  <si>
    <t>INOUE</t>
  </si>
  <si>
    <t>Makoto</t>
  </si>
  <si>
    <t>中野</t>
    <rPh sb="0" eb="2">
      <t>ナカノ</t>
    </rPh>
    <phoneticPr fontId="3"/>
  </si>
  <si>
    <t>NAKANO</t>
  </si>
  <si>
    <t>NISHIDA</t>
  </si>
  <si>
    <t>TODA</t>
  </si>
  <si>
    <t>小林</t>
    <rPh sb="0" eb="2">
      <t>コバヤシ</t>
    </rPh>
    <phoneticPr fontId="3"/>
  </si>
  <si>
    <t>KOBAYASHI</t>
  </si>
  <si>
    <t>Haruka</t>
  </si>
  <si>
    <t>Aoto</t>
  </si>
  <si>
    <t>SEKI</t>
  </si>
  <si>
    <t>智哉</t>
    <rPh sb="0" eb="2">
      <t>トモヤ</t>
    </rPh>
    <phoneticPr fontId="3"/>
  </si>
  <si>
    <t>Tomoya</t>
  </si>
  <si>
    <t>SHIMADA</t>
  </si>
  <si>
    <t>大沼</t>
    <rPh sb="0" eb="2">
      <t>オオヌマ</t>
    </rPh>
    <phoneticPr fontId="3"/>
  </si>
  <si>
    <t>ONUMA</t>
  </si>
  <si>
    <t>市川</t>
    <rPh sb="0" eb="2">
      <t>イチカワ</t>
    </rPh>
    <phoneticPr fontId="3"/>
  </si>
  <si>
    <t>ICHIKAWA</t>
  </si>
  <si>
    <t>GOTO</t>
  </si>
  <si>
    <t>Shu</t>
  </si>
  <si>
    <t>NISHIOKA</t>
  </si>
  <si>
    <t>Masaki</t>
  </si>
  <si>
    <t>KAWAGUCHI</t>
  </si>
  <si>
    <t>YONEDA</t>
  </si>
  <si>
    <t>Kotaro</t>
  </si>
  <si>
    <t>ONO</t>
  </si>
  <si>
    <t>HAKODA</t>
  </si>
  <si>
    <t>Rintaro</t>
  </si>
  <si>
    <t>Masahiro</t>
  </si>
  <si>
    <t>SHIMIZU</t>
  </si>
  <si>
    <t>TAKEUCHI</t>
  </si>
  <si>
    <t>KIMURA</t>
  </si>
  <si>
    <t>HARA</t>
  </si>
  <si>
    <t>UEDA</t>
  </si>
  <si>
    <t>HOSHI</t>
  </si>
  <si>
    <t>TANIGUCHI</t>
  </si>
  <si>
    <t>MITSUHASHI</t>
  </si>
  <si>
    <t>Kaede</t>
  </si>
  <si>
    <t>Seiya</t>
  </si>
  <si>
    <t>Natsuki</t>
  </si>
  <si>
    <t>KANAZAWA</t>
  </si>
  <si>
    <t>Daiki</t>
  </si>
  <si>
    <t>近藤</t>
    <rPh sb="0" eb="2">
      <t>コンドウ</t>
    </rPh>
    <phoneticPr fontId="3"/>
  </si>
  <si>
    <t>KONDO</t>
  </si>
  <si>
    <t>SHINDO</t>
  </si>
  <si>
    <t>ｽｶﾞﾜﾗ</t>
  </si>
  <si>
    <t>ﾘｮｳ</t>
  </si>
  <si>
    <t>Ryo</t>
  </si>
  <si>
    <t>Chihiro</t>
  </si>
  <si>
    <t>ｱｽﾏ</t>
  </si>
  <si>
    <t xml:space="preserve">TAKAHASHI </t>
  </si>
  <si>
    <t>ｶﾜﾀﾞ</t>
  </si>
  <si>
    <t xml:space="preserve">KAWADA </t>
  </si>
  <si>
    <t>ﾏﾋﾛ</t>
  </si>
  <si>
    <t xml:space="preserve">WATANABE </t>
  </si>
  <si>
    <t>Mahiro</t>
  </si>
  <si>
    <t>ｿｳ</t>
  </si>
  <si>
    <t>So</t>
  </si>
  <si>
    <t>ﾐﾉｳﾗ</t>
  </si>
  <si>
    <t xml:space="preserve">MINOURA </t>
  </si>
  <si>
    <t xml:space="preserve">NAKAMURA </t>
  </si>
  <si>
    <t>ﾔﾅｾ</t>
  </si>
  <si>
    <t>Taiki</t>
  </si>
  <si>
    <t xml:space="preserve">HAYASHI </t>
  </si>
  <si>
    <t>ｱｻﾋ</t>
  </si>
  <si>
    <t>Asahi</t>
  </si>
  <si>
    <t>ﾘｮｳｶﾞ</t>
  </si>
  <si>
    <t>ｼﾝ</t>
  </si>
  <si>
    <t>Shin</t>
  </si>
  <si>
    <t>ﾏﾙﾀ</t>
  </si>
  <si>
    <t xml:space="preserve">SUZUKI </t>
  </si>
  <si>
    <t>Kazuya</t>
  </si>
  <si>
    <t>ﾊﾔﾃ</t>
  </si>
  <si>
    <t>Hayate</t>
  </si>
  <si>
    <t>ｲｼｶﾞﾐ</t>
  </si>
  <si>
    <t>ﾄﾐｶﾜ</t>
  </si>
  <si>
    <t>航大</t>
  </si>
  <si>
    <t xml:space="preserve">ITO </t>
  </si>
  <si>
    <t>Yusuke</t>
  </si>
  <si>
    <t>悠斗</t>
  </si>
  <si>
    <t>ｸﾛﾀﾞ</t>
  </si>
  <si>
    <t xml:space="preserve">KIKUCHI </t>
  </si>
  <si>
    <t>ｼﾌﾞﾔ</t>
  </si>
  <si>
    <t>Rin</t>
  </si>
  <si>
    <t>TAKEDA</t>
  </si>
  <si>
    <t>ﾂﾊﾞｷ</t>
  </si>
  <si>
    <t>ｲﾁﾊﾗ</t>
  </si>
  <si>
    <t xml:space="preserve">YOSHIDA </t>
  </si>
  <si>
    <t>ﾕｳｾｲ</t>
  </si>
  <si>
    <t>ｲﾅｶﾞｷ</t>
  </si>
  <si>
    <t>SUGAWARA</t>
  </si>
  <si>
    <t>UENO</t>
  </si>
  <si>
    <t>ﾐｷ</t>
  </si>
  <si>
    <t>Miki</t>
  </si>
  <si>
    <t xml:space="preserve">KUMAGAI </t>
  </si>
  <si>
    <t xml:space="preserve">KIMURA </t>
  </si>
  <si>
    <t>ｳｴﾊﾗ</t>
  </si>
  <si>
    <t>UEHARA</t>
  </si>
  <si>
    <t>ｱｵﾊﾞ</t>
  </si>
  <si>
    <t>日向</t>
    <rPh sb="0" eb="2">
      <t>ヒナタ</t>
    </rPh>
    <phoneticPr fontId="2"/>
  </si>
  <si>
    <t>ﾂｶﾀﾞ</t>
  </si>
  <si>
    <t>ﾌｼﾞｲ</t>
  </si>
  <si>
    <t>ｶｻｲ</t>
  </si>
  <si>
    <t>KASAI</t>
  </si>
  <si>
    <t>KOGA</t>
  </si>
  <si>
    <t>MORI</t>
  </si>
  <si>
    <t>ｳｻﾞﾜ</t>
  </si>
  <si>
    <t>UZAWA</t>
  </si>
  <si>
    <t>ﾋﾗｲ</t>
  </si>
  <si>
    <t>HIRAI</t>
  </si>
  <si>
    <t>ｵｸﾔﾏ</t>
  </si>
  <si>
    <t>松本</t>
    <rPh sb="0" eb="2">
      <t>ﾏﾂﾓﾄ</t>
    </rPh>
    <phoneticPr fontId="3" type="halfwidthKatakana"/>
  </si>
  <si>
    <t>ﾑﾗﾔﾏ</t>
  </si>
  <si>
    <t>ｶﾉｳ</t>
  </si>
  <si>
    <t>ｶﾜﾉ</t>
  </si>
  <si>
    <t>ﾘｮｳﾄ</t>
  </si>
  <si>
    <t>ﾗﾝﾏﾙ</t>
  </si>
  <si>
    <t>ｼｭｳｽｹ</t>
  </si>
  <si>
    <t>ｼｭﾘ</t>
  </si>
  <si>
    <t>小林</t>
    <rPh sb="0" eb="2">
      <t>コバヤシ</t>
    </rPh>
    <phoneticPr fontId="1"/>
  </si>
  <si>
    <t>吉田</t>
    <rPh sb="0" eb="2">
      <t>ヨシダ</t>
    </rPh>
    <phoneticPr fontId="1"/>
  </si>
  <si>
    <t>ﾎｼﾅ</t>
  </si>
  <si>
    <t>ﾔﾏﾑﾗ</t>
  </si>
  <si>
    <t>ｳｴｷ</t>
  </si>
  <si>
    <t>優希</t>
  </si>
  <si>
    <t>佐々木</t>
  </si>
  <si>
    <t>ﾄﾓﾋﾛ</t>
  </si>
  <si>
    <t>ｵｸﾑﾗ</t>
  </si>
  <si>
    <t>ｶﾅﾔﾏ</t>
  </si>
  <si>
    <t>ｶﾒｲ</t>
  </si>
  <si>
    <t>虎太郎</t>
    <rPh sb="0" eb="3">
      <t>コタロウ</t>
    </rPh>
    <phoneticPr fontId="3"/>
  </si>
  <si>
    <t>河村</t>
    <rPh sb="0" eb="2">
      <t>カワムラ</t>
    </rPh>
    <phoneticPr fontId="3"/>
  </si>
  <si>
    <t>ｶﾜﾑﾗ</t>
  </si>
  <si>
    <t>ﾀｳﾁ</t>
  </si>
  <si>
    <t>ﾀｷｻﾞﾜ</t>
  </si>
  <si>
    <t>ｶﾏﾀ</t>
  </si>
  <si>
    <t>ﾅｶﾓﾘ</t>
  </si>
  <si>
    <t>ｸﾜﾊﾞﾗ</t>
  </si>
  <si>
    <t>ｿｳﾀﾛｳ</t>
  </si>
  <si>
    <t>後藤</t>
  </si>
  <si>
    <t>碧斗</t>
  </si>
  <si>
    <t>壮</t>
    <rPh sb="0" eb="1">
      <t>ソウ</t>
    </rPh>
    <phoneticPr fontId="3"/>
  </si>
  <si>
    <t>近藤</t>
  </si>
  <si>
    <t>ｷｮｳﾍｲ</t>
  </si>
  <si>
    <t>ｲｼｵｶ</t>
  </si>
  <si>
    <t>ｱﾏﾉ</t>
  </si>
  <si>
    <t>ﾀｲｼ</t>
  </si>
  <si>
    <t>ﾀﾞｲﾔ</t>
  </si>
  <si>
    <t>ﾊﾙﾐ</t>
  </si>
  <si>
    <t>ナンバー</t>
    <phoneticPr fontId="4"/>
  </si>
  <si>
    <t>ﾌﾘｶﾞﾅ(姓)</t>
    <rPh sb="6" eb="7">
      <t>セイ</t>
    </rPh>
    <phoneticPr fontId="4"/>
  </si>
  <si>
    <t>ﾌﾘｶﾞﾅ(名)</t>
    <rPh sb="6" eb="7">
      <t>メイ</t>
    </rPh>
    <phoneticPr fontId="4"/>
  </si>
  <si>
    <t>Family name</t>
  </si>
  <si>
    <t>First name</t>
  </si>
  <si>
    <t>Birthday</t>
    <phoneticPr fontId="4"/>
  </si>
  <si>
    <t>西川</t>
    <rPh sb="0" eb="2">
      <t>ニシガワ</t>
    </rPh>
    <phoneticPr fontId="3"/>
  </si>
  <si>
    <t>智紘</t>
    <rPh sb="0" eb="1">
      <t>トモ</t>
    </rPh>
    <rPh sb="1" eb="2">
      <t>ヒロ</t>
    </rPh>
    <phoneticPr fontId="3"/>
  </si>
  <si>
    <t>習志野</t>
  </si>
  <si>
    <t>習志野一</t>
    <rPh sb="0" eb="3">
      <t>ナラシノ</t>
    </rPh>
    <rPh sb="3" eb="4">
      <t>イチ</t>
    </rPh>
    <phoneticPr fontId="3"/>
  </si>
  <si>
    <t>拓朗</t>
    <rPh sb="0" eb="2">
      <t>タクロウ</t>
    </rPh>
    <phoneticPr fontId="3"/>
  </si>
  <si>
    <t>ﾀｸﾛｳ</t>
  </si>
  <si>
    <t>凪冴</t>
    <rPh sb="0" eb="1">
      <t>ナギ</t>
    </rPh>
    <rPh sb="1" eb="2">
      <t>サエ</t>
    </rPh>
    <phoneticPr fontId="3"/>
  </si>
  <si>
    <t>三矢本</t>
    <rPh sb="0" eb="1">
      <t>サン</t>
    </rPh>
    <rPh sb="1" eb="2">
      <t>ヤ</t>
    </rPh>
    <rPh sb="2" eb="3">
      <t>モト</t>
    </rPh>
    <phoneticPr fontId="3"/>
  </si>
  <si>
    <t>珠璃</t>
    <rPh sb="0" eb="1">
      <t>タマ</t>
    </rPh>
    <rPh sb="1" eb="2">
      <t>リ</t>
    </rPh>
    <phoneticPr fontId="3"/>
  </si>
  <si>
    <t>文也</t>
    <rPh sb="0" eb="2">
      <t>フミヤ</t>
    </rPh>
    <phoneticPr fontId="3"/>
  </si>
  <si>
    <t>ﾌﾐﾔ</t>
  </si>
  <si>
    <t>祐輝</t>
    <rPh sb="0" eb="2">
      <t>ヒロテル</t>
    </rPh>
    <phoneticPr fontId="3"/>
  </si>
  <si>
    <t>信太</t>
    <rPh sb="0" eb="2">
      <t>シダ</t>
    </rPh>
    <phoneticPr fontId="3"/>
  </si>
  <si>
    <t>健吾</t>
    <rPh sb="0" eb="2">
      <t>ケンゴ</t>
    </rPh>
    <phoneticPr fontId="3"/>
  </si>
  <si>
    <t>ｼﾀﾞ</t>
  </si>
  <si>
    <t>ｹﾝｺﾞ</t>
  </si>
  <si>
    <t>金澤</t>
    <rPh sb="0" eb="2">
      <t>カナザワ</t>
    </rPh>
    <phoneticPr fontId="3"/>
  </si>
  <si>
    <t>一咲</t>
    <rPh sb="0" eb="1">
      <t>イチ</t>
    </rPh>
    <rPh sb="1" eb="2">
      <t>ザキ</t>
    </rPh>
    <phoneticPr fontId="3"/>
  </si>
  <si>
    <t>洸哉</t>
    <rPh sb="0" eb="1">
      <t>コウ</t>
    </rPh>
    <rPh sb="1" eb="2">
      <t>ヤ</t>
    </rPh>
    <phoneticPr fontId="3"/>
  </si>
  <si>
    <t>ｺｳﾔ</t>
  </si>
  <si>
    <t>恵大</t>
    <rPh sb="0" eb="2">
      <t>ケイタ</t>
    </rPh>
    <phoneticPr fontId="3"/>
  </si>
  <si>
    <t>竹田</t>
    <rPh sb="0" eb="2">
      <t>タケダ</t>
    </rPh>
    <phoneticPr fontId="3"/>
  </si>
  <si>
    <t>集</t>
    <rPh sb="0" eb="1">
      <t>シュウ</t>
    </rPh>
    <phoneticPr fontId="3"/>
  </si>
  <si>
    <t>遼太</t>
    <rPh sb="0" eb="2">
      <t>リョウタ</t>
    </rPh>
    <phoneticPr fontId="3"/>
  </si>
  <si>
    <t>玉置</t>
    <rPh sb="0" eb="2">
      <t>タマキ</t>
    </rPh>
    <phoneticPr fontId="3"/>
  </si>
  <si>
    <t>心</t>
    <rPh sb="0" eb="1">
      <t>シン</t>
    </rPh>
    <phoneticPr fontId="3"/>
  </si>
  <si>
    <t>習志野二</t>
    <rPh sb="0" eb="3">
      <t>ナラシノ</t>
    </rPh>
    <rPh sb="3" eb="4">
      <t>ニ</t>
    </rPh>
    <phoneticPr fontId="3"/>
  </si>
  <si>
    <t>遼矢</t>
    <rPh sb="0" eb="1">
      <t>リョウ</t>
    </rPh>
    <rPh sb="1" eb="2">
      <t>ヤ</t>
    </rPh>
    <phoneticPr fontId="3"/>
  </si>
  <si>
    <t>ﾄｵﾔ</t>
  </si>
  <si>
    <t>地曵</t>
    <rPh sb="0" eb="2">
      <t>ジビキ</t>
    </rPh>
    <phoneticPr fontId="3"/>
  </si>
  <si>
    <t>拓磨</t>
    <rPh sb="0" eb="2">
      <t>タクマ</t>
    </rPh>
    <phoneticPr fontId="3"/>
  </si>
  <si>
    <t>ｼﾞﾋﾞｷ</t>
  </si>
  <si>
    <t>千坂</t>
    <rPh sb="0" eb="2">
      <t>チサカ</t>
    </rPh>
    <phoneticPr fontId="3"/>
  </si>
  <si>
    <t>結太</t>
    <rPh sb="0" eb="1">
      <t>ユイ</t>
    </rPh>
    <rPh sb="1" eb="2">
      <t>タ</t>
    </rPh>
    <phoneticPr fontId="3"/>
  </si>
  <si>
    <t>ﾁｻｶ</t>
  </si>
  <si>
    <t>慧都</t>
    <rPh sb="0" eb="1">
      <t>ケイ</t>
    </rPh>
    <rPh sb="1" eb="2">
      <t>ト</t>
    </rPh>
    <phoneticPr fontId="3"/>
  </si>
  <si>
    <t>惇</t>
    <rPh sb="0" eb="1">
      <t>ジュン</t>
    </rPh>
    <phoneticPr fontId="3"/>
  </si>
  <si>
    <t>三谷</t>
    <rPh sb="0" eb="2">
      <t>ミタニ</t>
    </rPh>
    <phoneticPr fontId="3"/>
  </si>
  <si>
    <t>秀光</t>
    <rPh sb="0" eb="2">
      <t>ヒデミツ</t>
    </rPh>
    <phoneticPr fontId="3"/>
  </si>
  <si>
    <t>ﾐﾀﾆ</t>
  </si>
  <si>
    <t>ﾋﾃﾞﾐﾂ</t>
  </si>
  <si>
    <t>颯太郎</t>
    <rPh sb="0" eb="3">
      <t>ソウタロウ</t>
    </rPh>
    <phoneticPr fontId="3"/>
  </si>
  <si>
    <t>大志</t>
    <rPh sb="0" eb="2">
      <t>タイシ</t>
    </rPh>
    <phoneticPr fontId="3"/>
  </si>
  <si>
    <t>東</t>
    <rPh sb="0" eb="1">
      <t>ヒガシ</t>
    </rPh>
    <phoneticPr fontId="3"/>
  </si>
  <si>
    <t>黎二</t>
    <rPh sb="0" eb="2">
      <t>レイジ</t>
    </rPh>
    <phoneticPr fontId="3"/>
  </si>
  <si>
    <t>颯</t>
    <rPh sb="0" eb="1">
      <t>ハヤテ</t>
    </rPh>
    <phoneticPr fontId="3"/>
  </si>
  <si>
    <t>星名</t>
    <rPh sb="0" eb="2">
      <t>ホシナ</t>
    </rPh>
    <phoneticPr fontId="3"/>
  </si>
  <si>
    <t>大瀧</t>
    <rPh sb="0" eb="2">
      <t>オオタキ</t>
    </rPh>
    <phoneticPr fontId="3"/>
  </si>
  <si>
    <t>諒平</t>
    <rPh sb="0" eb="2">
      <t>リョウヘイ</t>
    </rPh>
    <phoneticPr fontId="3"/>
  </si>
  <si>
    <t>ｵｵﾀｷ</t>
  </si>
  <si>
    <t>古田島</t>
    <rPh sb="0" eb="3">
      <t>コタジマ</t>
    </rPh>
    <phoneticPr fontId="3"/>
  </si>
  <si>
    <t>雅弘</t>
    <rPh sb="0" eb="2">
      <t>マサヒロ</t>
    </rPh>
    <phoneticPr fontId="3"/>
  </si>
  <si>
    <t>ｺﾀｼﾞﾏ</t>
  </si>
  <si>
    <t>珠吏</t>
    <rPh sb="0" eb="1">
      <t>タマ</t>
    </rPh>
    <rPh sb="1" eb="2">
      <t>リ</t>
    </rPh>
    <phoneticPr fontId="3"/>
  </si>
  <si>
    <t>越後</t>
    <rPh sb="0" eb="2">
      <t>エチゴ</t>
    </rPh>
    <phoneticPr fontId="3"/>
  </si>
  <si>
    <t>ｴﾁｺﾞ</t>
  </si>
  <si>
    <t>絆人</t>
    <rPh sb="0" eb="1">
      <t>ハン</t>
    </rPh>
    <rPh sb="1" eb="2">
      <t>ヒト</t>
    </rPh>
    <phoneticPr fontId="3"/>
  </si>
  <si>
    <t>ﾊﾝﾄ</t>
  </si>
  <si>
    <t>三井</t>
    <rPh sb="0" eb="2">
      <t>ミツイ</t>
    </rPh>
    <phoneticPr fontId="3"/>
  </si>
  <si>
    <t>寛太</t>
    <rPh sb="0" eb="2">
      <t>カンタ</t>
    </rPh>
    <phoneticPr fontId="3"/>
  </si>
  <si>
    <t>恭平</t>
    <rPh sb="0" eb="2">
      <t>キョウヘイ</t>
    </rPh>
    <phoneticPr fontId="3"/>
  </si>
  <si>
    <t>慎一</t>
    <rPh sb="0" eb="2">
      <t>シンイチ</t>
    </rPh>
    <phoneticPr fontId="3"/>
  </si>
  <si>
    <t>ｼﾝｲﾁ</t>
  </si>
  <si>
    <t>楓</t>
    <rPh sb="0" eb="1">
      <t>カエデ</t>
    </rPh>
    <phoneticPr fontId="3"/>
  </si>
  <si>
    <t>大昇</t>
    <rPh sb="0" eb="2">
      <t>ダイショウ</t>
    </rPh>
    <phoneticPr fontId="3"/>
  </si>
  <si>
    <t>ﾀｲｼｮｳ</t>
  </si>
  <si>
    <t>石渡</t>
  </si>
  <si>
    <t>桜喜</t>
  </si>
  <si>
    <t>習志野三</t>
    <rPh sb="0" eb="3">
      <t>ナラシノ</t>
    </rPh>
    <rPh sb="3" eb="4">
      <t>サン</t>
    </rPh>
    <phoneticPr fontId="3"/>
  </si>
  <si>
    <t>ｵｳｷ</t>
  </si>
  <si>
    <t>丸山</t>
  </si>
  <si>
    <t>紘生</t>
  </si>
  <si>
    <t>豪士</t>
  </si>
  <si>
    <t>ｺﾞｳｼ</t>
  </si>
  <si>
    <t>石脇</t>
  </si>
  <si>
    <t>大地</t>
  </si>
  <si>
    <t>ｲｼﾜｷ</t>
  </si>
  <si>
    <t>名池</t>
  </si>
  <si>
    <t>豪貴</t>
  </si>
  <si>
    <t>ﾅﾁ</t>
  </si>
  <si>
    <t>ｺﾞｳｷ</t>
  </si>
  <si>
    <t>金井</t>
  </si>
  <si>
    <t>天宏</t>
  </si>
  <si>
    <t>須藤</t>
  </si>
  <si>
    <t>柊生</t>
  </si>
  <si>
    <t>ｼｭｳｷ</t>
  </si>
  <si>
    <t>菊池</t>
    <rPh sb="0" eb="2">
      <t>キクチ</t>
    </rPh>
    <phoneticPr fontId="3"/>
  </si>
  <si>
    <t>蘭丸</t>
    <rPh sb="0" eb="2">
      <t>ランマル</t>
    </rPh>
    <phoneticPr fontId="3"/>
  </si>
  <si>
    <t>江良</t>
    <rPh sb="0" eb="2">
      <t>エラ</t>
    </rPh>
    <phoneticPr fontId="3"/>
  </si>
  <si>
    <t>優佑</t>
    <rPh sb="0" eb="2">
      <t>ユウスケ</t>
    </rPh>
    <phoneticPr fontId="3"/>
  </si>
  <si>
    <t>ｴﾗ</t>
  </si>
  <si>
    <t>萱間</t>
    <rPh sb="0" eb="2">
      <t>カヤマ</t>
    </rPh>
    <phoneticPr fontId="3"/>
  </si>
  <si>
    <t>颯人</t>
    <rPh sb="0" eb="2">
      <t>ハヤト</t>
    </rPh>
    <phoneticPr fontId="3"/>
  </si>
  <si>
    <t>ｶﾔﾏ</t>
  </si>
  <si>
    <t>熊谷</t>
    <rPh sb="0" eb="2">
      <t>クマガイ</t>
    </rPh>
    <phoneticPr fontId="3"/>
  </si>
  <si>
    <t>眞大</t>
    <rPh sb="0" eb="1">
      <t>マ</t>
    </rPh>
    <rPh sb="1" eb="2">
      <t>ダイ</t>
    </rPh>
    <phoneticPr fontId="3"/>
  </si>
  <si>
    <t>習志野四</t>
    <rPh sb="0" eb="3">
      <t>ナラシノ</t>
    </rPh>
    <rPh sb="3" eb="4">
      <t>ヨン</t>
    </rPh>
    <phoneticPr fontId="3"/>
  </si>
  <si>
    <t>平井</t>
    <rPh sb="0" eb="2">
      <t>ヒライ</t>
    </rPh>
    <phoneticPr fontId="3"/>
  </si>
  <si>
    <t>将貴</t>
    <rPh sb="0" eb="2">
      <t>マサキ</t>
    </rPh>
    <phoneticPr fontId="3"/>
  </si>
  <si>
    <t>白倉</t>
    <rPh sb="0" eb="2">
      <t>シラクラ</t>
    </rPh>
    <phoneticPr fontId="3"/>
  </si>
  <si>
    <t>大椰</t>
    <rPh sb="0" eb="1">
      <t>ダイ</t>
    </rPh>
    <phoneticPr fontId="3"/>
  </si>
  <si>
    <t>ｼﾗｸﾗ</t>
  </si>
  <si>
    <t>幡野</t>
    <rPh sb="0" eb="2">
      <t>ハタノ</t>
    </rPh>
    <phoneticPr fontId="3"/>
  </si>
  <si>
    <t>村重</t>
    <rPh sb="0" eb="2">
      <t>ムラシゲ</t>
    </rPh>
    <phoneticPr fontId="3"/>
  </si>
  <si>
    <t>克樹</t>
    <rPh sb="0" eb="2">
      <t>カツキ</t>
    </rPh>
    <phoneticPr fontId="3"/>
  </si>
  <si>
    <t>ﾑﾗｼｹﾞ</t>
  </si>
  <si>
    <t>賢叶</t>
    <rPh sb="0" eb="1">
      <t>ケン</t>
    </rPh>
    <rPh sb="1" eb="2">
      <t>カナウ</t>
    </rPh>
    <phoneticPr fontId="3"/>
  </si>
  <si>
    <t>ﾀｶﾄ</t>
  </si>
  <si>
    <t>石和</t>
    <rPh sb="0" eb="2">
      <t>イシワ</t>
    </rPh>
    <phoneticPr fontId="3"/>
  </si>
  <si>
    <t>舜吏</t>
    <rPh sb="0" eb="1">
      <t>シュン</t>
    </rPh>
    <rPh sb="1" eb="2">
      <t>リ</t>
    </rPh>
    <phoneticPr fontId="3"/>
  </si>
  <si>
    <t>ｲｼﾜ</t>
  </si>
  <si>
    <t>笙太</t>
    <rPh sb="0" eb="1">
      <t>ショウ</t>
    </rPh>
    <rPh sb="1" eb="2">
      <t>タ</t>
    </rPh>
    <phoneticPr fontId="3"/>
  </si>
  <si>
    <t>瞬</t>
    <rPh sb="0" eb="1">
      <t>シュン</t>
    </rPh>
    <phoneticPr fontId="3"/>
  </si>
  <si>
    <t>黒田</t>
    <rPh sb="0" eb="2">
      <t>クロダ</t>
    </rPh>
    <phoneticPr fontId="3"/>
  </si>
  <si>
    <t>岩崎</t>
    <rPh sb="0" eb="2">
      <t>イワサキ</t>
    </rPh>
    <phoneticPr fontId="3"/>
  </si>
  <si>
    <t>優音</t>
    <rPh sb="0" eb="1">
      <t>ユウ</t>
    </rPh>
    <rPh sb="1" eb="2">
      <t>オン</t>
    </rPh>
    <phoneticPr fontId="3"/>
  </si>
  <si>
    <t>松村</t>
    <rPh sb="0" eb="2">
      <t>マツムラ</t>
    </rPh>
    <phoneticPr fontId="3"/>
  </si>
  <si>
    <t>田山</t>
    <rPh sb="0" eb="2">
      <t>タヤマ</t>
    </rPh>
    <phoneticPr fontId="3"/>
  </si>
  <si>
    <t>ﾀﾔﾏ</t>
  </si>
  <si>
    <t>石岡</t>
    <rPh sb="0" eb="2">
      <t>イシオカ</t>
    </rPh>
    <phoneticPr fontId="3"/>
  </si>
  <si>
    <t>宏都</t>
    <rPh sb="0" eb="1">
      <t>ヒロ</t>
    </rPh>
    <rPh sb="1" eb="2">
      <t>ミヤコ</t>
    </rPh>
    <phoneticPr fontId="3"/>
  </si>
  <si>
    <t>三木</t>
    <rPh sb="0" eb="2">
      <t>ミキ</t>
    </rPh>
    <phoneticPr fontId="3"/>
  </si>
  <si>
    <t>喬貴</t>
    <rPh sb="0" eb="1">
      <t>タカシ</t>
    </rPh>
    <rPh sb="1" eb="2">
      <t>キ</t>
    </rPh>
    <phoneticPr fontId="3"/>
  </si>
  <si>
    <t>ﾀｶｷ</t>
  </si>
  <si>
    <t>玉村</t>
    <rPh sb="0" eb="2">
      <t>タマムラ</t>
    </rPh>
    <phoneticPr fontId="3"/>
  </si>
  <si>
    <t>ﾀﾏﾑﾗ</t>
  </si>
  <si>
    <t>貴浩</t>
    <rPh sb="0" eb="2">
      <t>タカヒロ</t>
    </rPh>
    <phoneticPr fontId="3"/>
  </si>
  <si>
    <t>野村</t>
    <rPh sb="0" eb="2">
      <t>ノムラ</t>
    </rPh>
    <phoneticPr fontId="3"/>
  </si>
  <si>
    <t>冬弥</t>
    <rPh sb="0" eb="1">
      <t>フユ</t>
    </rPh>
    <phoneticPr fontId="3"/>
  </si>
  <si>
    <t>ﾉﾑﾗ</t>
  </si>
  <si>
    <t>旭</t>
    <rPh sb="0" eb="1">
      <t>アサヒ</t>
    </rPh>
    <phoneticPr fontId="3"/>
  </si>
  <si>
    <t>丸田</t>
    <rPh sb="0" eb="2">
      <t>マルタ</t>
    </rPh>
    <phoneticPr fontId="3"/>
  </si>
  <si>
    <t>響悟</t>
    <rPh sb="0" eb="1">
      <t>キョウ</t>
    </rPh>
    <rPh sb="1" eb="2">
      <t>ゴ</t>
    </rPh>
    <phoneticPr fontId="3"/>
  </si>
  <si>
    <t>ｷｮｳｺﾞ</t>
  </si>
  <si>
    <t>京叡</t>
    <rPh sb="0" eb="1">
      <t>キョウ</t>
    </rPh>
    <rPh sb="1" eb="2">
      <t>サトシ</t>
    </rPh>
    <phoneticPr fontId="3"/>
  </si>
  <si>
    <t>ｷｮｳｴｲ</t>
  </si>
  <si>
    <t>白仁田</t>
    <rPh sb="0" eb="3">
      <t>シラニタ</t>
    </rPh>
    <phoneticPr fontId="3"/>
  </si>
  <si>
    <t>蒼生</t>
    <rPh sb="0" eb="1">
      <t>アオ</t>
    </rPh>
    <rPh sb="1" eb="2">
      <t>ウ</t>
    </rPh>
    <phoneticPr fontId="3"/>
  </si>
  <si>
    <t>ｼﾗﾆﾀ</t>
  </si>
  <si>
    <t>広翔</t>
    <rPh sb="0" eb="1">
      <t>ヒロシ</t>
    </rPh>
    <phoneticPr fontId="3"/>
  </si>
  <si>
    <t>角田</t>
    <rPh sb="0" eb="2">
      <t>カクタ</t>
    </rPh>
    <phoneticPr fontId="3"/>
  </si>
  <si>
    <t>ｶｸﾀ</t>
  </si>
  <si>
    <t>海出</t>
    <rPh sb="0" eb="1">
      <t>ウミ</t>
    </rPh>
    <rPh sb="1" eb="2">
      <t>デ</t>
    </rPh>
    <phoneticPr fontId="3"/>
  </si>
  <si>
    <t>郁人</t>
    <rPh sb="0" eb="1">
      <t>アヤ</t>
    </rPh>
    <rPh sb="1" eb="2">
      <t>ヒト</t>
    </rPh>
    <phoneticPr fontId="3"/>
  </si>
  <si>
    <t>ｶｲﾃﾞ</t>
  </si>
  <si>
    <t>隆之介</t>
    <rPh sb="0" eb="3">
      <t>リュウノスケ</t>
    </rPh>
    <phoneticPr fontId="3"/>
  </si>
  <si>
    <t>孔雅</t>
    <rPh sb="0" eb="1">
      <t>コウ</t>
    </rPh>
    <rPh sb="1" eb="2">
      <t>ミヤビ</t>
    </rPh>
    <phoneticPr fontId="3"/>
  </si>
  <si>
    <t>ｺｳｶﾞ</t>
  </si>
  <si>
    <t>大町</t>
    <rPh sb="0" eb="2">
      <t>オオマチ</t>
    </rPh>
    <phoneticPr fontId="3"/>
  </si>
  <si>
    <t>ｵｵﾏﾁ</t>
  </si>
  <si>
    <t>脩</t>
    <rPh sb="0" eb="1">
      <t>オサム</t>
    </rPh>
    <phoneticPr fontId="3"/>
  </si>
  <si>
    <t>宇井</t>
    <rPh sb="0" eb="2">
      <t>ウイ</t>
    </rPh>
    <phoneticPr fontId="3"/>
  </si>
  <si>
    <t>大斗</t>
    <rPh sb="0" eb="1">
      <t>ダイ</t>
    </rPh>
    <rPh sb="1" eb="2">
      <t>ト</t>
    </rPh>
    <phoneticPr fontId="3"/>
  </si>
  <si>
    <t>ｳｲ</t>
  </si>
  <si>
    <t>田古</t>
    <rPh sb="0" eb="1">
      <t>タ</t>
    </rPh>
    <rPh sb="1" eb="2">
      <t>フル</t>
    </rPh>
    <phoneticPr fontId="3"/>
  </si>
  <si>
    <t>ﾀﾌﾙ</t>
  </si>
  <si>
    <t>杉山</t>
    <rPh sb="0" eb="2">
      <t>スギヤマ</t>
    </rPh>
    <phoneticPr fontId="3"/>
  </si>
  <si>
    <t>小野</t>
    <rPh sb="0" eb="2">
      <t>オノ</t>
    </rPh>
    <phoneticPr fontId="3"/>
  </si>
  <si>
    <t>泰己</t>
    <rPh sb="0" eb="2">
      <t>ヤスミ</t>
    </rPh>
    <phoneticPr fontId="3"/>
  </si>
  <si>
    <t>康太</t>
    <rPh sb="0" eb="2">
      <t>コウタ</t>
    </rPh>
    <phoneticPr fontId="3"/>
  </si>
  <si>
    <t>外山</t>
    <rPh sb="0" eb="2">
      <t>トヤマ</t>
    </rPh>
    <phoneticPr fontId="3"/>
  </si>
  <si>
    <t>陽翔</t>
    <rPh sb="0" eb="1">
      <t>ヨウ</t>
    </rPh>
    <rPh sb="1" eb="2">
      <t>トブ</t>
    </rPh>
    <phoneticPr fontId="3"/>
  </si>
  <si>
    <t>ﾄﾔﾏ</t>
  </si>
  <si>
    <t>大輝</t>
    <rPh sb="0" eb="2">
      <t>ﾀﾞｲｷ</t>
    </rPh>
    <phoneticPr fontId="3" type="halfwidthKatakana"/>
  </si>
  <si>
    <t>習志野五</t>
    <rPh sb="0" eb="4">
      <t>ナラシノゴ</t>
    </rPh>
    <phoneticPr fontId="2"/>
  </si>
  <si>
    <t>栁澤</t>
  </si>
  <si>
    <t>壮太</t>
  </si>
  <si>
    <t>習志野五</t>
    <rPh sb="0" eb="3">
      <t>ナラシノ</t>
    </rPh>
    <rPh sb="3" eb="4">
      <t>ゴ</t>
    </rPh>
    <phoneticPr fontId="3"/>
  </si>
  <si>
    <t>ﾔﾅｷﾞｻﾜ</t>
  </si>
  <si>
    <t>滝頭</t>
  </si>
  <si>
    <t>ﾀｷｶﾞｼﾗ</t>
  </si>
  <si>
    <t>岩間</t>
  </si>
  <si>
    <t>塁</t>
  </si>
  <si>
    <t>ｲﾜﾏ</t>
  </si>
  <si>
    <t>石橋</t>
    <rPh sb="1" eb="2">
      <t>バシ</t>
    </rPh>
    <phoneticPr fontId="3"/>
  </si>
  <si>
    <t>夏希</t>
  </si>
  <si>
    <t>橋本</t>
  </si>
  <si>
    <t>拓樹</t>
  </si>
  <si>
    <t>富川</t>
  </si>
  <si>
    <t>蒼太</t>
  </si>
  <si>
    <t>竹内</t>
  </si>
  <si>
    <t>智輝</t>
  </si>
  <si>
    <t>優真</t>
  </si>
  <si>
    <t>吉野</t>
  </si>
  <si>
    <t>一輝</t>
  </si>
  <si>
    <t>吉田</t>
  </si>
  <si>
    <t>隼</t>
  </si>
  <si>
    <t>前島</t>
    <rPh sb="0" eb="2">
      <t>マエジマ</t>
    </rPh>
    <phoneticPr fontId="3"/>
  </si>
  <si>
    <t>寿来</t>
    <rPh sb="0" eb="1">
      <t>コトブキ</t>
    </rPh>
    <rPh sb="1" eb="2">
      <t>ク</t>
    </rPh>
    <phoneticPr fontId="3"/>
  </si>
  <si>
    <t>ﾏｴｼﾞﾏ</t>
  </si>
  <si>
    <t>ﾋｻｷ</t>
  </si>
  <si>
    <t>三橋</t>
  </si>
  <si>
    <t>大戸</t>
  </si>
  <si>
    <t>伸太郎</t>
  </si>
  <si>
    <t>ｵｵﾄﾞ</t>
  </si>
  <si>
    <t>西</t>
    <rPh sb="0" eb="1">
      <t>ニシ</t>
    </rPh>
    <phoneticPr fontId="7"/>
  </si>
  <si>
    <t>陽平</t>
    <rPh sb="0" eb="2">
      <t>ヨウヘイ</t>
    </rPh>
    <phoneticPr fontId="7"/>
  </si>
  <si>
    <t>櫻井</t>
    <rPh sb="0" eb="2">
      <t>サクライ</t>
    </rPh>
    <phoneticPr fontId="7"/>
  </si>
  <si>
    <t>和輝</t>
    <rPh sb="0" eb="2">
      <t>カズテル</t>
    </rPh>
    <phoneticPr fontId="7"/>
  </si>
  <si>
    <t>廣居</t>
    <rPh sb="0" eb="2">
      <t>ヒロイ</t>
    </rPh>
    <phoneticPr fontId="7"/>
  </si>
  <si>
    <t>由豊</t>
    <rPh sb="0" eb="1">
      <t>ユウ</t>
    </rPh>
    <rPh sb="1" eb="2">
      <t>ユタカ</t>
    </rPh>
    <phoneticPr fontId="7"/>
  </si>
  <si>
    <t>ﾋﾛｲ</t>
  </si>
  <si>
    <t>杉本</t>
    <rPh sb="0" eb="2">
      <t>スギモト</t>
    </rPh>
    <phoneticPr fontId="7"/>
  </si>
  <si>
    <t>一樹</t>
    <rPh sb="0" eb="2">
      <t>カズキ</t>
    </rPh>
    <phoneticPr fontId="7"/>
  </si>
  <si>
    <t>大野</t>
    <rPh sb="0" eb="2">
      <t>オオノ</t>
    </rPh>
    <phoneticPr fontId="7"/>
  </si>
  <si>
    <t>成哉</t>
    <rPh sb="0" eb="1">
      <t>ナ</t>
    </rPh>
    <rPh sb="1" eb="2">
      <t>ヤ</t>
    </rPh>
    <phoneticPr fontId="7"/>
  </si>
  <si>
    <t>前山</t>
    <rPh sb="0" eb="2">
      <t>マエヤマ</t>
    </rPh>
    <phoneticPr fontId="7"/>
  </si>
  <si>
    <t>智彦</t>
    <rPh sb="0" eb="2">
      <t>トモヒコ</t>
    </rPh>
    <phoneticPr fontId="7"/>
  </si>
  <si>
    <t>ﾏｴﾔﾏ</t>
  </si>
  <si>
    <t>加藤</t>
    <rPh sb="0" eb="2">
      <t>カトウ</t>
    </rPh>
    <phoneticPr fontId="7"/>
  </si>
  <si>
    <t>柊弥</t>
    <rPh sb="0" eb="1">
      <t>ヒイラギ</t>
    </rPh>
    <rPh sb="1" eb="2">
      <t>ワタル</t>
    </rPh>
    <phoneticPr fontId="7"/>
  </si>
  <si>
    <t>宮本</t>
    <rPh sb="0" eb="2">
      <t>ミヤモト</t>
    </rPh>
    <phoneticPr fontId="7"/>
  </si>
  <si>
    <t>悠暉</t>
    <rPh sb="0" eb="2">
      <t>ユウキ</t>
    </rPh>
    <phoneticPr fontId="7"/>
  </si>
  <si>
    <t>秀介</t>
    <rPh sb="0" eb="2">
      <t>シュウスケ</t>
    </rPh>
    <phoneticPr fontId="7"/>
  </si>
  <si>
    <t>馬塲</t>
    <rPh sb="0" eb="2">
      <t>ババ</t>
    </rPh>
    <phoneticPr fontId="7"/>
  </si>
  <si>
    <t>遼太郎</t>
    <rPh sb="0" eb="3">
      <t>リョウタロウ</t>
    </rPh>
    <phoneticPr fontId="7"/>
  </si>
  <si>
    <t>竹内</t>
    <rPh sb="0" eb="2">
      <t>タケウチ</t>
    </rPh>
    <phoneticPr fontId="7"/>
  </si>
  <si>
    <t>宏夢</t>
    <rPh sb="0" eb="1">
      <t>ヒロシ</t>
    </rPh>
    <rPh sb="1" eb="2">
      <t>ユメ</t>
    </rPh>
    <phoneticPr fontId="7"/>
  </si>
  <si>
    <t>柿崎</t>
    <rPh sb="0" eb="2">
      <t>カキザキ</t>
    </rPh>
    <phoneticPr fontId="7"/>
  </si>
  <si>
    <t>伯</t>
    <rPh sb="0" eb="1">
      <t>ハク</t>
    </rPh>
    <phoneticPr fontId="7"/>
  </si>
  <si>
    <t>森本</t>
    <rPh sb="0" eb="2">
      <t>モリモト</t>
    </rPh>
    <phoneticPr fontId="7"/>
  </si>
  <si>
    <t>健心</t>
    <rPh sb="0" eb="2">
      <t>ケンシン</t>
    </rPh>
    <phoneticPr fontId="7"/>
  </si>
  <si>
    <t>一色</t>
    <rPh sb="0" eb="2">
      <t>イッシキ</t>
    </rPh>
    <phoneticPr fontId="7"/>
  </si>
  <si>
    <t>大和</t>
    <rPh sb="0" eb="2">
      <t>ヤマト</t>
    </rPh>
    <phoneticPr fontId="7"/>
  </si>
  <si>
    <t>ｲｯｼｷ</t>
  </si>
  <si>
    <t>阿川</t>
  </si>
  <si>
    <t>颯汰</t>
  </si>
  <si>
    <t>習志野六</t>
    <rPh sb="0" eb="3">
      <t>ナラシノ</t>
    </rPh>
    <rPh sb="3" eb="4">
      <t>ロク</t>
    </rPh>
    <phoneticPr fontId="3"/>
  </si>
  <si>
    <t>ｱｶﾞﾜ</t>
  </si>
  <si>
    <t>小宮山</t>
  </si>
  <si>
    <t>寧士</t>
  </si>
  <si>
    <t>ｺﾐﾔﾏ</t>
  </si>
  <si>
    <t>ﾈｵ</t>
  </si>
  <si>
    <t>武</t>
  </si>
  <si>
    <t>一毅</t>
  </si>
  <si>
    <t>江晟</t>
  </si>
  <si>
    <t>谷田</t>
  </si>
  <si>
    <t>一真</t>
  </si>
  <si>
    <t>ﾀﾆﾀﾞ</t>
  </si>
  <si>
    <t>中村</t>
  </si>
  <si>
    <t>日向</t>
  </si>
  <si>
    <t>津田</t>
  </si>
  <si>
    <t>俊</t>
  </si>
  <si>
    <t>元</t>
  </si>
  <si>
    <t>ｹﾞﾝ</t>
  </si>
  <si>
    <t>奈良</t>
  </si>
  <si>
    <t>嘉政</t>
  </si>
  <si>
    <t>ﾖｼﾏｻ</t>
  </si>
  <si>
    <t>門倉</t>
  </si>
  <si>
    <t>実</t>
  </si>
  <si>
    <t>ｶﾄﾞｸﾗ</t>
  </si>
  <si>
    <t>ﾐﾉﾙ</t>
  </si>
  <si>
    <t>兼石</t>
  </si>
  <si>
    <t>諒</t>
  </si>
  <si>
    <t>ｶﾈｲｼ</t>
  </si>
  <si>
    <t>明日真</t>
  </si>
  <si>
    <t>箕浦</t>
  </si>
  <si>
    <t>汐悠</t>
  </si>
  <si>
    <t>ｼﾕｳ</t>
  </si>
  <si>
    <t>比嘉</t>
  </si>
  <si>
    <t>純弥</t>
  </si>
  <si>
    <t>ﾋｶﾞ</t>
  </si>
  <si>
    <t>安藤</t>
  </si>
  <si>
    <t>笑多</t>
  </si>
  <si>
    <t>浦</t>
  </si>
  <si>
    <t>遥希</t>
  </si>
  <si>
    <t>ｳﾗ</t>
  </si>
  <si>
    <t>大村</t>
  </si>
  <si>
    <t>綾人</t>
  </si>
  <si>
    <t>ｵｵﾑﾗ</t>
  </si>
  <si>
    <t>小野寺</t>
  </si>
  <si>
    <t>奏太</t>
  </si>
  <si>
    <t>ｵﾉﾃﾞﾗ</t>
  </si>
  <si>
    <t>加納</t>
  </si>
  <si>
    <t>陽太</t>
  </si>
  <si>
    <t>小出</t>
  </si>
  <si>
    <t>古賀</t>
  </si>
  <si>
    <t>慧士</t>
  </si>
  <si>
    <t>重見</t>
  </si>
  <si>
    <t>陽大</t>
  </si>
  <si>
    <t>ｼｹﾞﾐ</t>
  </si>
  <si>
    <t>ﾖｳﾀﾞｲ</t>
  </si>
  <si>
    <t>清藤</t>
  </si>
  <si>
    <t>煌牙</t>
  </si>
  <si>
    <t>ｾｲﾄﾞｳ</t>
  </si>
  <si>
    <t>髙桑</t>
  </si>
  <si>
    <t>柊弥</t>
  </si>
  <si>
    <t>ﾀｶｸﾜ</t>
  </si>
  <si>
    <t>勇人</t>
  </si>
  <si>
    <t>田子</t>
  </si>
  <si>
    <t>竜誠</t>
  </si>
  <si>
    <t>ﾀｺﾞ</t>
  </si>
  <si>
    <t>山下</t>
  </si>
  <si>
    <t>雄世</t>
  </si>
  <si>
    <t>松浦</t>
    <rPh sb="0" eb="2">
      <t>マツウラ</t>
    </rPh>
    <phoneticPr fontId="3"/>
  </si>
  <si>
    <t>大希</t>
    <rPh sb="0" eb="2">
      <t>タイキ</t>
    </rPh>
    <phoneticPr fontId="3"/>
  </si>
  <si>
    <t>白井</t>
  </si>
  <si>
    <t>佑岳</t>
  </si>
  <si>
    <t>習志野七</t>
    <rPh sb="0" eb="3">
      <t>ナラシノ</t>
    </rPh>
    <rPh sb="3" eb="4">
      <t>ナナ</t>
    </rPh>
    <phoneticPr fontId="3"/>
  </si>
  <si>
    <t>本宿</t>
  </si>
  <si>
    <t>泰輝</t>
  </si>
  <si>
    <t>ﾓﾄｼﾞｭｸ</t>
  </si>
  <si>
    <t>川島</t>
  </si>
  <si>
    <t>悠生</t>
  </si>
  <si>
    <t>米井</t>
  </si>
  <si>
    <t>琉之助</t>
  </si>
  <si>
    <t>衛藤</t>
  </si>
  <si>
    <t>冴仁</t>
  </si>
  <si>
    <t>ｴﾄｳ</t>
  </si>
  <si>
    <t>ｻｴﾄ</t>
  </si>
  <si>
    <t>田部井</t>
  </si>
  <si>
    <t>颯良</t>
  </si>
  <si>
    <t>東邦</t>
    <rPh sb="0" eb="2">
      <t>トウホウ</t>
    </rPh>
    <phoneticPr fontId="3"/>
  </si>
  <si>
    <t>ﾀﾍﾞｲ</t>
  </si>
  <si>
    <t>出山</t>
  </si>
  <si>
    <t>湧大</t>
  </si>
  <si>
    <t>ﾃﾞﾔﾏ</t>
  </si>
  <si>
    <t>知聖</t>
    <rPh sb="0" eb="1">
      <t>シ</t>
    </rPh>
    <rPh sb="1" eb="2">
      <t>セイ</t>
    </rPh>
    <phoneticPr fontId="3"/>
  </si>
  <si>
    <t>ﾄﾓｷﾖ</t>
  </si>
  <si>
    <t>吉原</t>
  </si>
  <si>
    <t>廉太郎</t>
  </si>
  <si>
    <t>ﾖｼﾊﾗ</t>
  </si>
  <si>
    <t>力哉</t>
  </si>
  <si>
    <t>ﾘｷﾔ</t>
  </si>
  <si>
    <t>益﨑</t>
    <rPh sb="1" eb="2">
      <t>サキ</t>
    </rPh>
    <phoneticPr fontId="2"/>
  </si>
  <si>
    <t>優</t>
  </si>
  <si>
    <t>ﾏｽｻﾞｷ</t>
  </si>
  <si>
    <t>友朗</t>
    <rPh sb="0" eb="1">
      <t>トモ</t>
    </rPh>
    <rPh sb="1" eb="2">
      <t>ホガラカ</t>
    </rPh>
    <phoneticPr fontId="3"/>
  </si>
  <si>
    <t>ﾄﾓﾛｳ</t>
  </si>
  <si>
    <t>壮</t>
  </si>
  <si>
    <t>田辺</t>
  </si>
  <si>
    <t>智己</t>
  </si>
  <si>
    <t>進藤</t>
  </si>
  <si>
    <t>奏汰</t>
  </si>
  <si>
    <t>ｶﾅﾀ</t>
  </si>
  <si>
    <t>藤谷</t>
  </si>
  <si>
    <t>和紀</t>
  </si>
  <si>
    <t>ﾌｼﾞﾔ</t>
  </si>
  <si>
    <t>川上</t>
  </si>
  <si>
    <t>樂也</t>
  </si>
  <si>
    <t>ﾓﾄﾔ</t>
  </si>
  <si>
    <t>叡付</t>
  </si>
  <si>
    <t>ｴｲﾌﾞ</t>
  </si>
  <si>
    <t>浅里</t>
  </si>
  <si>
    <t>春瑠</t>
  </si>
  <si>
    <t>ｱｻﾘ</t>
  </si>
  <si>
    <t>磯端</t>
  </si>
  <si>
    <t>大翔</t>
  </si>
  <si>
    <t>ｲｿﾊﾀ</t>
  </si>
  <si>
    <t>竹田</t>
  </si>
  <si>
    <t>有輝</t>
  </si>
  <si>
    <t>永田</t>
  </si>
  <si>
    <t>和也</t>
  </si>
  <si>
    <t>早川</t>
  </si>
  <si>
    <t>桔平</t>
  </si>
  <si>
    <t>ｷｯﾍﾟｲ</t>
  </si>
  <si>
    <t>航太郎</t>
    <rPh sb="0" eb="3">
      <t>コウタロウ</t>
    </rPh>
    <phoneticPr fontId="3"/>
  </si>
  <si>
    <t>洸陽</t>
    <rPh sb="0" eb="1">
      <t>コウ</t>
    </rPh>
    <rPh sb="1" eb="2">
      <t>ヨウ</t>
    </rPh>
    <phoneticPr fontId="2"/>
  </si>
  <si>
    <t>習志野四</t>
    <rPh sb="0" eb="3">
      <t>ナラシノ</t>
    </rPh>
    <rPh sb="3" eb="4">
      <t>ヨン</t>
    </rPh>
    <phoneticPr fontId="2"/>
  </si>
  <si>
    <t>ｺｳﾖｳ</t>
  </si>
  <si>
    <t>Koyo</t>
  </si>
  <si>
    <t>YOSHIZAWA</t>
  </si>
  <si>
    <t>翔朗</t>
    <rPh sb="0" eb="1">
      <t>ショウ</t>
    </rPh>
    <rPh sb="1" eb="2">
      <t>アキラ</t>
    </rPh>
    <phoneticPr fontId="2"/>
  </si>
  <si>
    <t>習志野三</t>
    <rPh sb="0" eb="3">
      <t>ナラシノ</t>
    </rPh>
    <rPh sb="3" eb="4">
      <t>サン</t>
    </rPh>
    <phoneticPr fontId="2"/>
  </si>
  <si>
    <t>河田</t>
    <rPh sb="0" eb="2">
      <t>カワダ</t>
    </rPh>
    <phoneticPr fontId="2"/>
  </si>
  <si>
    <t>陽輝</t>
    <rPh sb="0" eb="2">
      <t>ハルキ</t>
    </rPh>
    <phoneticPr fontId="2"/>
  </si>
  <si>
    <t>一花</t>
    <rPh sb="0" eb="2">
      <t>イチカ</t>
    </rPh>
    <phoneticPr fontId="2"/>
  </si>
  <si>
    <t>知輝</t>
    <rPh sb="0" eb="2">
      <t>トモテル</t>
    </rPh>
    <phoneticPr fontId="2"/>
  </si>
  <si>
    <t>ｲｯｶ</t>
  </si>
  <si>
    <t>中花</t>
    <rPh sb="0" eb="2">
      <t>ナカハナ</t>
    </rPh>
    <phoneticPr fontId="2"/>
  </si>
  <si>
    <t>礼大</t>
    <rPh sb="0" eb="1">
      <t>レイ</t>
    </rPh>
    <rPh sb="1" eb="2">
      <t>ダイ</t>
    </rPh>
    <phoneticPr fontId="2"/>
  </si>
  <si>
    <t>ﾅｶﾊﾅ</t>
  </si>
  <si>
    <t>ﾚｲﾀ</t>
  </si>
  <si>
    <t>Reita</t>
  </si>
  <si>
    <t>長田</t>
    <rPh sb="0" eb="2">
      <t>オサダ</t>
    </rPh>
    <phoneticPr fontId="2"/>
  </si>
  <si>
    <t>優河</t>
    <rPh sb="0" eb="1">
      <t>ユウ</t>
    </rPh>
    <rPh sb="1" eb="2">
      <t>カワ</t>
    </rPh>
    <phoneticPr fontId="2"/>
  </si>
  <si>
    <t>ｵｻﾀﾞ</t>
  </si>
  <si>
    <t>ﾕｳｶﾞ</t>
  </si>
  <si>
    <t>Yuga</t>
  </si>
  <si>
    <t>竜太</t>
    <rPh sb="0" eb="2">
      <t>リュウタ</t>
    </rPh>
    <phoneticPr fontId="2"/>
  </si>
  <si>
    <t>島本</t>
    <rPh sb="0" eb="2">
      <t>シマモト</t>
    </rPh>
    <phoneticPr fontId="2"/>
  </si>
  <si>
    <t>習志野二</t>
    <rPh sb="0" eb="3">
      <t>ナラシノ</t>
    </rPh>
    <rPh sb="3" eb="4">
      <t>ニ</t>
    </rPh>
    <phoneticPr fontId="2"/>
  </si>
  <si>
    <t>ｼﾏﾓﾄ</t>
  </si>
  <si>
    <t>SHIMAMOTO</t>
  </si>
  <si>
    <t>平</t>
    <rPh sb="0" eb="1">
      <t>タイラ</t>
    </rPh>
    <phoneticPr fontId="2"/>
  </si>
  <si>
    <t>晴行</t>
    <rPh sb="0" eb="2">
      <t>ハルユキ</t>
    </rPh>
    <phoneticPr fontId="2"/>
  </si>
  <si>
    <t>ﾀｲﾗ</t>
  </si>
  <si>
    <t>ﾊﾙﾐﾁ</t>
  </si>
  <si>
    <t>TAIRA</t>
  </si>
  <si>
    <t>Harumichi</t>
  </si>
  <si>
    <t>晃大</t>
    <rPh sb="0" eb="1">
      <t>コウ</t>
    </rPh>
    <rPh sb="1" eb="2">
      <t>オオ</t>
    </rPh>
    <phoneticPr fontId="2"/>
  </si>
  <si>
    <t>陽人</t>
    <rPh sb="0" eb="1">
      <t>ヨウ</t>
    </rPh>
    <rPh sb="1" eb="2">
      <t>ヒト</t>
    </rPh>
    <phoneticPr fontId="2"/>
  </si>
  <si>
    <t>ﾊﾙﾋﾄ</t>
  </si>
  <si>
    <t>Haruhito</t>
  </si>
  <si>
    <t>石神</t>
    <rPh sb="0" eb="2">
      <t>イシガミ</t>
    </rPh>
    <phoneticPr fontId="2"/>
  </si>
  <si>
    <t>哉多</t>
    <rPh sb="0" eb="1">
      <t>ヤ</t>
    </rPh>
    <rPh sb="1" eb="2">
      <t>タ</t>
    </rPh>
    <phoneticPr fontId="2"/>
  </si>
  <si>
    <t>ISHIGAMI</t>
  </si>
  <si>
    <t>Kanata</t>
  </si>
  <si>
    <t>芦澤</t>
  </si>
  <si>
    <t>玲音</t>
  </si>
  <si>
    <t>ｱｼｻﾞﾜ</t>
  </si>
  <si>
    <t>ASIZAWA</t>
  </si>
  <si>
    <t>市原</t>
  </si>
  <si>
    <t>瑞紀</t>
  </si>
  <si>
    <t>ICHIHARA</t>
  </si>
  <si>
    <t>伊藤</t>
  </si>
  <si>
    <t>岩崎</t>
  </si>
  <si>
    <t>颯丞</t>
  </si>
  <si>
    <t>ｿｳｽｹ</t>
  </si>
  <si>
    <t>Sosuke</t>
  </si>
  <si>
    <t>小澤</t>
  </si>
  <si>
    <t>OZAWA</t>
  </si>
  <si>
    <t>熊谷</t>
  </si>
  <si>
    <t>優哉</t>
  </si>
  <si>
    <t>KUMAGAI</t>
  </si>
  <si>
    <t>小島</t>
  </si>
  <si>
    <t>瑠大</t>
  </si>
  <si>
    <t>KOZIMA</t>
  </si>
  <si>
    <t>逸樹</t>
  </si>
  <si>
    <t>草八郎</t>
  </si>
  <si>
    <t>ｿｳﾊﾁﾛｳ</t>
  </si>
  <si>
    <t>Sohachiro</t>
  </si>
  <si>
    <t>渋谷</t>
  </si>
  <si>
    <t>悠季</t>
  </si>
  <si>
    <t>SHIBUYA</t>
  </si>
  <si>
    <t>白野</t>
  </si>
  <si>
    <t>恭梧</t>
  </si>
  <si>
    <t>ｼﾛﾉ</t>
  </si>
  <si>
    <t>SHIRONO</t>
  </si>
  <si>
    <t>Kyogo</t>
  </si>
  <si>
    <t>正之介</t>
  </si>
  <si>
    <t>ﾏｻﾉｽｹ</t>
  </si>
  <si>
    <t>Masanosuke</t>
  </si>
  <si>
    <t>虎汰郎</t>
  </si>
  <si>
    <t>野﨑</t>
  </si>
  <si>
    <t>NOZAKI</t>
  </si>
  <si>
    <t>羽田野</t>
  </si>
  <si>
    <t>泰寛</t>
  </si>
  <si>
    <t>ﾔｽﾋﾛ</t>
  </si>
  <si>
    <t>HATANO</t>
  </si>
  <si>
    <t>Yasuhiro</t>
  </si>
  <si>
    <t>伴</t>
  </si>
  <si>
    <t>瑛太</t>
  </si>
  <si>
    <t>BAN</t>
  </si>
  <si>
    <t>宮澤</t>
  </si>
  <si>
    <t>優輝</t>
  </si>
  <si>
    <t>ﾐﾔｻﾞﾜ</t>
  </si>
  <si>
    <t>MIYAZAWA</t>
  </si>
  <si>
    <t>森本</t>
  </si>
  <si>
    <t>MORIMOTO</t>
  </si>
  <si>
    <t>八木橋</t>
  </si>
  <si>
    <t>遼人</t>
  </si>
  <si>
    <t>YAGIHASHI</t>
  </si>
  <si>
    <t>椿</t>
    <rPh sb="0" eb="1">
      <t>ツバキ</t>
    </rPh>
    <phoneticPr fontId="2"/>
  </si>
  <si>
    <t>宗泰</t>
    <rPh sb="0" eb="1">
      <t>シュウ</t>
    </rPh>
    <rPh sb="1" eb="2">
      <t>ヤスシ</t>
    </rPh>
    <phoneticPr fontId="2"/>
  </si>
  <si>
    <t>習志野一</t>
    <rPh sb="0" eb="3">
      <t>ナラシノ</t>
    </rPh>
    <rPh sb="3" eb="4">
      <t>イチ</t>
    </rPh>
    <phoneticPr fontId="2"/>
  </si>
  <si>
    <t>TSUBAKI</t>
  </si>
  <si>
    <t>松延</t>
    <rPh sb="0" eb="2">
      <t>マツノベ</t>
    </rPh>
    <phoneticPr fontId="2"/>
  </si>
  <si>
    <t>瑛太</t>
    <rPh sb="0" eb="2">
      <t>エイタ</t>
    </rPh>
    <phoneticPr fontId="1"/>
  </si>
  <si>
    <t>ﾏﾂﾉﾍﾞ</t>
  </si>
  <si>
    <t>MATSUNOBE</t>
  </si>
  <si>
    <t>英治</t>
    <rPh sb="0" eb="2">
      <t>エイジ</t>
    </rPh>
    <phoneticPr fontId="2"/>
  </si>
  <si>
    <t>Eiji</t>
  </si>
  <si>
    <t>有村</t>
  </si>
  <si>
    <t>直太朗</t>
  </si>
  <si>
    <t>ｱﾘﾑﾗ</t>
  </si>
  <si>
    <t>ARIMURA</t>
  </si>
  <si>
    <t>西尾</t>
    <rPh sb="0" eb="2">
      <t>ニシオ</t>
    </rPh>
    <phoneticPr fontId="2"/>
  </si>
  <si>
    <t>NISHIO</t>
  </si>
  <si>
    <t>西本</t>
    <rPh sb="0" eb="2">
      <t>ニシモト</t>
    </rPh>
    <phoneticPr fontId="2"/>
  </si>
  <si>
    <t>亮</t>
    <rPh sb="0" eb="1">
      <t>リョウ</t>
    </rPh>
    <phoneticPr fontId="2"/>
  </si>
  <si>
    <t>ﾆｼﾓﾄ</t>
  </si>
  <si>
    <t>NISHIMOTO</t>
  </si>
  <si>
    <t>水上</t>
    <rPh sb="0" eb="2">
      <t>ミズカミ</t>
    </rPh>
    <phoneticPr fontId="2"/>
  </si>
  <si>
    <t>はる</t>
  </si>
  <si>
    <t>ﾐｽﾞｶﾐ</t>
  </si>
  <si>
    <t>MIZUKAMI</t>
  </si>
  <si>
    <t>宮嶋</t>
    <rPh sb="0" eb="2">
      <t>ミヤジマ</t>
    </rPh>
    <phoneticPr fontId="2"/>
  </si>
  <si>
    <t>ﾐﾔｼﾞﾏ</t>
  </si>
  <si>
    <t>MIYAJIMA</t>
  </si>
  <si>
    <t>昊樹</t>
  </si>
  <si>
    <t>健人</t>
    <rPh sb="0" eb="2">
      <t>ケント</t>
    </rPh>
    <phoneticPr fontId="2"/>
  </si>
  <si>
    <t>米津</t>
    <rPh sb="0" eb="2">
      <t>ヨネツ</t>
    </rPh>
    <phoneticPr fontId="2"/>
  </si>
  <si>
    <t>拓哉</t>
    <rPh sb="0" eb="2">
      <t>タクヤ</t>
    </rPh>
    <phoneticPr fontId="2"/>
  </si>
  <si>
    <t>ﾖﾈﾂ</t>
  </si>
  <si>
    <t>YONETSU</t>
  </si>
  <si>
    <t>古田</t>
    <rPh sb="0" eb="2">
      <t>フルタ</t>
    </rPh>
    <phoneticPr fontId="2"/>
  </si>
  <si>
    <t>大耀</t>
    <rPh sb="0" eb="1">
      <t>ダイ</t>
    </rPh>
    <rPh sb="1" eb="2">
      <t>ヨウ</t>
    </rPh>
    <phoneticPr fontId="2"/>
  </si>
  <si>
    <t>習志野六</t>
    <rPh sb="0" eb="3">
      <t>ナラシノ</t>
    </rPh>
    <rPh sb="3" eb="4">
      <t>ロク</t>
    </rPh>
    <phoneticPr fontId="2"/>
  </si>
  <si>
    <t>FURUTA</t>
  </si>
  <si>
    <t>弦巻</t>
  </si>
  <si>
    <t>佳輝</t>
  </si>
  <si>
    <t>ﾖｼﾃﾙ</t>
  </si>
  <si>
    <t>Yoshiteru</t>
  </si>
  <si>
    <t>濵田</t>
  </si>
  <si>
    <t>歩生</t>
  </si>
  <si>
    <t>ﾊﾏﾀﾞ</t>
  </si>
  <si>
    <t>中石</t>
  </si>
  <si>
    <t>大稀</t>
  </si>
  <si>
    <t>ﾅｶｲｼ</t>
  </si>
  <si>
    <t>山﨑</t>
  </si>
  <si>
    <t>煌大</t>
  </si>
  <si>
    <t>髙山</t>
  </si>
  <si>
    <t>晄喜</t>
  </si>
  <si>
    <t>丈太郎</t>
  </si>
  <si>
    <t>ｼﾞｮｳﾀﾛｳ</t>
  </si>
  <si>
    <t>Johtaroh</t>
  </si>
  <si>
    <t>長井</t>
  </si>
  <si>
    <t>碧波</t>
  </si>
  <si>
    <t>麻生</t>
  </si>
  <si>
    <t>悠琉</t>
  </si>
  <si>
    <t>ｱｿｳ</t>
  </si>
  <si>
    <t>ASOU</t>
  </si>
  <si>
    <t>涼雅</t>
  </si>
  <si>
    <t>杉浦</t>
  </si>
  <si>
    <t>颯太</t>
  </si>
  <si>
    <t>秀吾</t>
  </si>
  <si>
    <t>ｼｭｳｺﾞ</t>
  </si>
  <si>
    <t>Shuugo</t>
  </si>
  <si>
    <t>巧</t>
    <rPh sb="0" eb="1">
      <t>タクミ</t>
    </rPh>
    <phoneticPr fontId="2"/>
  </si>
  <si>
    <t>凌斗</t>
    <rPh sb="0" eb="1">
      <t>リョウ</t>
    </rPh>
    <rPh sb="1" eb="2">
      <t>ト</t>
    </rPh>
    <phoneticPr fontId="2"/>
  </si>
  <si>
    <t>習志野七</t>
    <rPh sb="0" eb="3">
      <t>ナラシノ</t>
    </rPh>
    <rPh sb="3" eb="4">
      <t>ナナ</t>
    </rPh>
    <phoneticPr fontId="2"/>
  </si>
  <si>
    <t>Ryouto</t>
  </si>
  <si>
    <t>蓮也</t>
    <rPh sb="0" eb="1">
      <t>ハス</t>
    </rPh>
    <rPh sb="1" eb="2">
      <t>ヤ</t>
    </rPh>
    <phoneticPr fontId="2"/>
  </si>
  <si>
    <t>ﾚﾝﾔ</t>
  </si>
  <si>
    <t>Renya</t>
  </si>
  <si>
    <t>伊川</t>
    <rPh sb="0" eb="2">
      <t>イカワ</t>
    </rPh>
    <phoneticPr fontId="2"/>
  </si>
  <si>
    <t>孝太朗</t>
    <rPh sb="0" eb="1">
      <t>タカシ</t>
    </rPh>
    <rPh sb="1" eb="3">
      <t>タロウ</t>
    </rPh>
    <phoneticPr fontId="2"/>
  </si>
  <si>
    <t>ｲｶﾜ</t>
  </si>
  <si>
    <t>IKAWA</t>
  </si>
  <si>
    <t>野原</t>
    <rPh sb="0" eb="2">
      <t>ノハラ</t>
    </rPh>
    <phoneticPr fontId="2"/>
  </si>
  <si>
    <t>渉</t>
    <rPh sb="0" eb="1">
      <t>ワタル</t>
    </rPh>
    <phoneticPr fontId="2"/>
  </si>
  <si>
    <t>ﾉﾊﾗ</t>
  </si>
  <si>
    <t>NOHARA</t>
  </si>
  <si>
    <t>悠二郎</t>
    <rPh sb="0" eb="3">
      <t>ユウジロウ</t>
    </rPh>
    <phoneticPr fontId="2"/>
  </si>
  <si>
    <t>ﾕｳｼﾞﾛｳ</t>
  </si>
  <si>
    <t>Aoi</t>
  </si>
  <si>
    <t>奥本</t>
    <rPh sb="0" eb="2">
      <t>オクモト</t>
    </rPh>
    <phoneticPr fontId="1"/>
  </si>
  <si>
    <t>康太郎</t>
    <rPh sb="0" eb="3">
      <t>コウタロウ</t>
    </rPh>
    <phoneticPr fontId="1"/>
  </si>
  <si>
    <t>ｵｸﾓﾄ</t>
  </si>
  <si>
    <t>OKUMOTO</t>
  </si>
  <si>
    <t>山谷</t>
    <rPh sb="0" eb="2">
      <t>ヤマタニ</t>
    </rPh>
    <phoneticPr fontId="1"/>
  </si>
  <si>
    <t>龍翔</t>
    <rPh sb="0" eb="1">
      <t>リュウ</t>
    </rPh>
    <rPh sb="1" eb="2">
      <t>ショウ</t>
    </rPh>
    <phoneticPr fontId="1"/>
  </si>
  <si>
    <t>ﾔﾏﾔ</t>
  </si>
  <si>
    <t>ﾘｭｳｼｮｳ</t>
  </si>
  <si>
    <t>YAMAYA</t>
  </si>
  <si>
    <t>塚本</t>
    <rPh sb="0" eb="2">
      <t>ツカモト</t>
    </rPh>
    <phoneticPr fontId="1"/>
  </si>
  <si>
    <t>琉生</t>
    <rPh sb="0" eb="2">
      <t>ルイ</t>
    </rPh>
    <phoneticPr fontId="1"/>
  </si>
  <si>
    <t>田久保</t>
    <rPh sb="0" eb="3">
      <t>タクボ</t>
    </rPh>
    <phoneticPr fontId="1"/>
  </si>
  <si>
    <t>瑛人</t>
    <rPh sb="0" eb="2">
      <t>アキト</t>
    </rPh>
    <phoneticPr fontId="1"/>
  </si>
  <si>
    <t>TAKUBO</t>
  </si>
  <si>
    <t>佐賀</t>
    <rPh sb="0" eb="2">
      <t>サガ</t>
    </rPh>
    <phoneticPr fontId="1"/>
  </si>
  <si>
    <t>丈眞</t>
    <rPh sb="0" eb="1">
      <t>ジョウ</t>
    </rPh>
    <rPh sb="1" eb="2">
      <t>マ</t>
    </rPh>
    <phoneticPr fontId="1"/>
  </si>
  <si>
    <t>ｻｶﾞ</t>
  </si>
  <si>
    <t>ｼﾞｮｳﾏ</t>
  </si>
  <si>
    <t>SAGA</t>
  </si>
  <si>
    <t>Joma</t>
  </si>
  <si>
    <t>熊村</t>
    <rPh sb="0" eb="2">
      <t>クマムラ</t>
    </rPh>
    <phoneticPr fontId="1"/>
  </si>
  <si>
    <t>隼</t>
    <rPh sb="0" eb="1">
      <t>ハヤブサ</t>
    </rPh>
    <phoneticPr fontId="1"/>
  </si>
  <si>
    <t>ｸﾏﾑﾗ</t>
  </si>
  <si>
    <t>KUMAMURA</t>
  </si>
  <si>
    <t>音田</t>
    <rPh sb="0" eb="2">
      <t>オンダ</t>
    </rPh>
    <phoneticPr fontId="1"/>
  </si>
  <si>
    <t>豪志</t>
    <rPh sb="0" eb="2">
      <t>ゴウシ</t>
    </rPh>
    <phoneticPr fontId="1"/>
  </si>
  <si>
    <t>ONDA</t>
  </si>
  <si>
    <t>Goshi</t>
  </si>
  <si>
    <t>柔剛</t>
    <rPh sb="0" eb="1">
      <t>ジュウ</t>
    </rPh>
    <rPh sb="1" eb="2">
      <t>ツヨシ</t>
    </rPh>
    <phoneticPr fontId="1"/>
  </si>
  <si>
    <t>ｼﾞｭｳｺﾞｳ</t>
  </si>
  <si>
    <t>Jugo</t>
  </si>
  <si>
    <t>橋川</t>
    <rPh sb="0" eb="2">
      <t>ハシカワ</t>
    </rPh>
    <phoneticPr fontId="4"/>
  </si>
  <si>
    <t>仁</t>
    <rPh sb="0" eb="1">
      <t>ジン</t>
    </rPh>
    <phoneticPr fontId="4"/>
  </si>
  <si>
    <t>HASHIKAWA</t>
  </si>
  <si>
    <t>片野</t>
    <rPh sb="0" eb="2">
      <t>カタノ</t>
    </rPh>
    <phoneticPr fontId="4"/>
  </si>
  <si>
    <t>利玖</t>
    <rPh sb="1" eb="2">
      <t>トシ</t>
    </rPh>
    <phoneticPr fontId="4"/>
  </si>
  <si>
    <t>KATANO</t>
  </si>
  <si>
    <t>川口</t>
  </si>
  <si>
    <t>倫太朗</t>
  </si>
  <si>
    <t>立田</t>
  </si>
  <si>
    <t>隼梧</t>
  </si>
  <si>
    <t>ｼｭﾝｺﾞ</t>
  </si>
  <si>
    <t>TATSUTA</t>
  </si>
  <si>
    <t>Shungo</t>
  </si>
  <si>
    <t>岡崎</t>
  </si>
  <si>
    <t>克己</t>
  </si>
  <si>
    <t>OKAZAKI</t>
  </si>
  <si>
    <t>春音</t>
  </si>
  <si>
    <t>習志野</t>
    <rPh sb="0" eb="3">
      <t>ナラシノ</t>
    </rPh>
    <phoneticPr fontId="2"/>
  </si>
  <si>
    <t>HAYAKAWA</t>
  </si>
  <si>
    <t>ONODERA</t>
  </si>
  <si>
    <t>金子</t>
  </si>
  <si>
    <t>UEKI</t>
  </si>
  <si>
    <t>ﾎｿﾉ</t>
  </si>
  <si>
    <t>HOSONO</t>
  </si>
  <si>
    <t>ｱｲｻﾞﾜ</t>
  </si>
  <si>
    <t>AIZAWA</t>
  </si>
  <si>
    <t>Mirai</t>
  </si>
  <si>
    <t>Fumiya</t>
  </si>
  <si>
    <t>Daichi</t>
  </si>
  <si>
    <t>KAWAMURA</t>
  </si>
  <si>
    <t>Kyohei</t>
  </si>
  <si>
    <t>Ryunosuke</t>
  </si>
  <si>
    <t>ﾄﾏﾂ</t>
  </si>
  <si>
    <t>TOMATSU</t>
  </si>
  <si>
    <t>ｸﾛｻﾜ</t>
  </si>
  <si>
    <t>KUROSAWA</t>
  </si>
  <si>
    <t>ｲｲﾉ</t>
  </si>
  <si>
    <t>IINO</t>
  </si>
  <si>
    <t>SUGIMOTO</t>
  </si>
  <si>
    <t>岩渕</t>
  </si>
  <si>
    <t>IWABUCHI</t>
  </si>
  <si>
    <t>KAWANO</t>
  </si>
  <si>
    <t>KAWAKAMI</t>
  </si>
  <si>
    <t>Tomohiro</t>
  </si>
  <si>
    <t>Rentaro</t>
  </si>
  <si>
    <t>Takaki</t>
  </si>
  <si>
    <t>Yoshimasa</t>
  </si>
  <si>
    <t>清水</t>
  </si>
  <si>
    <t>石井</t>
  </si>
  <si>
    <t>Taishi</t>
  </si>
  <si>
    <t>葵</t>
  </si>
  <si>
    <t>Yu</t>
  </si>
  <si>
    <t>山田</t>
  </si>
  <si>
    <t>Yuuto</t>
  </si>
  <si>
    <t>河村</t>
    <rPh sb="0" eb="2">
      <t>カワムラ</t>
    </rPh>
    <phoneticPr fontId="2"/>
  </si>
  <si>
    <t>OOTA</t>
  </si>
  <si>
    <t>Kengo</t>
  </si>
  <si>
    <t>ﾜｷ</t>
  </si>
  <si>
    <t>WAKI</t>
  </si>
  <si>
    <t>ARAI</t>
  </si>
  <si>
    <t>Mayu</t>
  </si>
  <si>
    <t>ﾐﾔﾏ</t>
  </si>
  <si>
    <t>MIYAMA</t>
  </si>
  <si>
    <t>SUGIYAMA</t>
  </si>
  <si>
    <t>Shinichi</t>
  </si>
  <si>
    <t>Mai</t>
  </si>
  <si>
    <t>Hiyori</t>
  </si>
  <si>
    <t>Yuna</t>
  </si>
  <si>
    <t>MATSUMURA</t>
  </si>
  <si>
    <t>Akane</t>
  </si>
  <si>
    <t>Misaki</t>
  </si>
  <si>
    <t>Yuina</t>
  </si>
  <si>
    <t>Shiori</t>
  </si>
  <si>
    <t>Kotone</t>
  </si>
  <si>
    <t>MITSUI</t>
  </si>
  <si>
    <t>Kaho</t>
  </si>
  <si>
    <t>Nanami</t>
  </si>
  <si>
    <t>Miku</t>
  </si>
  <si>
    <t>Sayaka</t>
  </si>
  <si>
    <t>Hina</t>
  </si>
  <si>
    <t>Wakana</t>
  </si>
  <si>
    <t>Yui</t>
  </si>
  <si>
    <t>NISHI</t>
  </si>
  <si>
    <t>Risa</t>
  </si>
  <si>
    <t>Anna</t>
  </si>
  <si>
    <t>Nonoka</t>
  </si>
  <si>
    <t>Mio</t>
  </si>
  <si>
    <t>Yuka</t>
  </si>
  <si>
    <t>Saki</t>
  </si>
  <si>
    <t>Kokoro</t>
  </si>
  <si>
    <t>Akari</t>
  </si>
  <si>
    <t>Reina</t>
  </si>
  <si>
    <t>Mei</t>
  </si>
  <si>
    <t>Nanako</t>
  </si>
  <si>
    <t>Ayane</t>
  </si>
  <si>
    <t>TAMAKI</t>
  </si>
  <si>
    <t>Ayano</t>
  </si>
  <si>
    <t>Rena</t>
  </si>
  <si>
    <t>Rina</t>
  </si>
  <si>
    <t>Riko</t>
  </si>
  <si>
    <t>Airi</t>
  </si>
  <si>
    <t>Yuuna</t>
  </si>
  <si>
    <t>Sumire</t>
  </si>
  <si>
    <t>Rika</t>
  </si>
  <si>
    <t>Kokona</t>
  </si>
  <si>
    <t>Momoka</t>
  </si>
  <si>
    <t>Koharu</t>
  </si>
  <si>
    <t>Hana</t>
  </si>
  <si>
    <t>Yuan</t>
  </si>
  <si>
    <t>Yuua</t>
  </si>
  <si>
    <t>Misato</t>
  </si>
  <si>
    <t>Noa</t>
  </si>
  <si>
    <t>Mao</t>
  </si>
  <si>
    <t>Ayaka</t>
  </si>
  <si>
    <t>Anri</t>
  </si>
  <si>
    <t>彩花</t>
    <rPh sb="0" eb="2">
      <t>アヤカ</t>
    </rPh>
    <phoneticPr fontId="0"/>
  </si>
  <si>
    <t>市川</t>
    <rPh sb="0" eb="2">
      <t>イチカワ</t>
    </rPh>
    <phoneticPr fontId="0"/>
  </si>
  <si>
    <t>Himari</t>
  </si>
  <si>
    <t>SHIRAI</t>
  </si>
  <si>
    <t>Yukina</t>
  </si>
  <si>
    <t>Manami</t>
  </si>
  <si>
    <t>Nagisa</t>
  </si>
  <si>
    <t>Miyu</t>
  </si>
  <si>
    <t>Miyabi</t>
  </si>
  <si>
    <t>Aika</t>
  </si>
  <si>
    <t>Nanae</t>
  </si>
  <si>
    <t>Mizuho</t>
  </si>
  <si>
    <t>Natsumi</t>
  </si>
  <si>
    <t>HINO</t>
  </si>
  <si>
    <t>Juri</t>
  </si>
  <si>
    <t>BABA</t>
  </si>
  <si>
    <t>HIGASHI</t>
  </si>
  <si>
    <t>Karen</t>
  </si>
  <si>
    <t>Aya</t>
  </si>
  <si>
    <t>Satomi</t>
  </si>
  <si>
    <t>Yukino</t>
  </si>
  <si>
    <t>Nodoka</t>
  </si>
  <si>
    <t>NAGAYAMA</t>
  </si>
  <si>
    <t>Erina</t>
  </si>
  <si>
    <t>Kurumi</t>
  </si>
  <si>
    <t>TAGAMI</t>
  </si>
  <si>
    <t>ｻﾗ</t>
  </si>
  <si>
    <t>Sara</t>
  </si>
  <si>
    <t>ﾐﾂﾞｷ</t>
  </si>
  <si>
    <t>ﾓﾓｺ</t>
  </si>
  <si>
    <t>ｶﾘﾝ</t>
  </si>
  <si>
    <t>Karin</t>
  </si>
  <si>
    <t>土屋</t>
    <rPh sb="0" eb="2">
      <t>ツチヤ</t>
    </rPh>
    <phoneticPr fontId="2"/>
  </si>
  <si>
    <t>ｳｴｸｻ</t>
  </si>
  <si>
    <t>UEKUSA</t>
  </si>
  <si>
    <t>NOMURA</t>
  </si>
  <si>
    <t>ひかる</t>
  </si>
  <si>
    <t>ｲﾛﾊ</t>
  </si>
  <si>
    <t>Iroha</t>
  </si>
  <si>
    <t>Shiho</t>
  </si>
  <si>
    <t>ｻﾅ</t>
  </si>
  <si>
    <t>Sana</t>
  </si>
  <si>
    <t>七海</t>
  </si>
  <si>
    <t>ｺﾄﾊ</t>
  </si>
  <si>
    <t>Kotoha</t>
  </si>
  <si>
    <t>Arisa</t>
  </si>
  <si>
    <t>ｷｳﾁ</t>
  </si>
  <si>
    <t>KIUCHI</t>
  </si>
  <si>
    <t>市原</t>
    <rPh sb="0" eb="2">
      <t>イチハラ</t>
    </rPh>
    <phoneticPr fontId="2"/>
  </si>
  <si>
    <t>ﾘﾘｺ</t>
  </si>
  <si>
    <t>KAMATA</t>
  </si>
  <si>
    <t>Ririko</t>
  </si>
  <si>
    <t>ｶﾉｺ</t>
  </si>
  <si>
    <t>Kanoko</t>
  </si>
  <si>
    <t>KANAI</t>
  </si>
  <si>
    <t>Tomoka</t>
  </si>
  <si>
    <t>栗原</t>
    <rPh sb="0" eb="2">
      <t>クリハラ</t>
    </rPh>
    <phoneticPr fontId="2"/>
  </si>
  <si>
    <t>ｸﾘﾊﾗ</t>
  </si>
  <si>
    <t>KURIHARA</t>
  </si>
  <si>
    <t>MURAKAMI</t>
  </si>
  <si>
    <t>MURAYAMA</t>
  </si>
  <si>
    <t>青木</t>
    <rPh sb="0" eb="2">
      <t>アオキ</t>
    </rPh>
    <phoneticPr fontId="0"/>
  </si>
  <si>
    <t>齋藤</t>
    <rPh sb="0" eb="2">
      <t>サイトウ</t>
    </rPh>
    <phoneticPr fontId="0"/>
  </si>
  <si>
    <t>長山</t>
  </si>
  <si>
    <t>百花</t>
  </si>
  <si>
    <t>ﾅﾝﾊﾞ</t>
  </si>
  <si>
    <t>ｺｺﾐ</t>
  </si>
  <si>
    <t>こころ</t>
  </si>
  <si>
    <t>佐藤</t>
    <rPh sb="0" eb="2">
      <t>サトウ</t>
    </rPh>
    <phoneticPr fontId="0"/>
  </si>
  <si>
    <t>ﾂｼﾞｵｶ</t>
  </si>
  <si>
    <t>ﾅｸﾞﾓ</t>
  </si>
  <si>
    <t>ｻﾕ</t>
  </si>
  <si>
    <t>加藤</t>
    <rPh sb="0" eb="2">
      <t>カトウ</t>
    </rPh>
    <phoneticPr fontId="0"/>
  </si>
  <si>
    <t>髙橋</t>
    <rPh sb="0" eb="2">
      <t>タカハシ</t>
    </rPh>
    <phoneticPr fontId="0"/>
  </si>
  <si>
    <t>阿部</t>
    <rPh sb="0" eb="2">
      <t>アベ</t>
    </rPh>
    <phoneticPr fontId="0"/>
  </si>
  <si>
    <t>ﾋﾗｵ</t>
  </si>
  <si>
    <t>花菜</t>
    <rPh sb="0" eb="1">
      <t>ハナ</t>
    </rPh>
    <rPh sb="1" eb="2">
      <t>ナ</t>
    </rPh>
    <phoneticPr fontId="0"/>
  </si>
  <si>
    <t>伊藤</t>
    <rPh sb="0" eb="2">
      <t>イトウ</t>
    </rPh>
    <phoneticPr fontId="0"/>
  </si>
  <si>
    <t>ｻﾖ</t>
  </si>
  <si>
    <t>ｺﾅﾐ</t>
  </si>
  <si>
    <t>小林</t>
    <rPh sb="0" eb="2">
      <t>コバヤシ</t>
    </rPh>
    <phoneticPr fontId="0"/>
  </si>
  <si>
    <t>ﾖﾈﾊﾗ</t>
  </si>
  <si>
    <t>ｱﾝ</t>
  </si>
  <si>
    <t>ﾏｲｶ</t>
  </si>
  <si>
    <t>太田</t>
    <rPh sb="0" eb="2">
      <t>オオタ</t>
    </rPh>
    <phoneticPr fontId="0"/>
  </si>
  <si>
    <t>西田</t>
    <rPh sb="0" eb="2">
      <t>ニシダ</t>
    </rPh>
    <phoneticPr fontId="0"/>
  </si>
  <si>
    <t>奈那子</t>
    <rPh sb="0" eb="3">
      <t>ナナコ</t>
    </rPh>
    <phoneticPr fontId="0"/>
  </si>
  <si>
    <t>習志野一</t>
    <rPh sb="0" eb="3">
      <t>ナラシノ</t>
    </rPh>
    <rPh sb="3" eb="4">
      <t>イチ</t>
    </rPh>
    <phoneticPr fontId="0"/>
  </si>
  <si>
    <t>近藤</t>
    <rPh sb="0" eb="2">
      <t>コンドウ</t>
    </rPh>
    <phoneticPr fontId="0"/>
  </si>
  <si>
    <t>夏望</t>
    <rPh sb="0" eb="1">
      <t>ナツ</t>
    </rPh>
    <rPh sb="1" eb="2">
      <t>ノゾ</t>
    </rPh>
    <phoneticPr fontId="0"/>
  </si>
  <si>
    <t>島田</t>
    <rPh sb="0" eb="2">
      <t>シマダ</t>
    </rPh>
    <phoneticPr fontId="0"/>
  </si>
  <si>
    <t>すみれ</t>
  </si>
  <si>
    <t>星</t>
    <rPh sb="0" eb="1">
      <t>ホシ</t>
    </rPh>
    <phoneticPr fontId="0"/>
  </si>
  <si>
    <t>亜紗美</t>
    <rPh sb="0" eb="1">
      <t>ア</t>
    </rPh>
    <phoneticPr fontId="0"/>
  </si>
  <si>
    <t>ｱｻﾐ</t>
  </si>
  <si>
    <t>水上</t>
    <rPh sb="0" eb="2">
      <t>ミズカミ</t>
    </rPh>
    <phoneticPr fontId="0"/>
  </si>
  <si>
    <t>りりい</t>
  </si>
  <si>
    <t>ﾘﾘｲ</t>
  </si>
  <si>
    <t>橋村</t>
    <rPh sb="0" eb="2">
      <t>ハシムラ</t>
    </rPh>
    <phoneticPr fontId="0"/>
  </si>
  <si>
    <t>咲希</t>
    <rPh sb="0" eb="2">
      <t>サキ</t>
    </rPh>
    <phoneticPr fontId="0"/>
  </si>
  <si>
    <t>ﾊｼﾑﾗ</t>
  </si>
  <si>
    <t>上原</t>
    <rPh sb="0" eb="2">
      <t>ウエハラ</t>
    </rPh>
    <phoneticPr fontId="0"/>
  </si>
  <si>
    <t>玲奈</t>
    <rPh sb="0" eb="2">
      <t>レナ</t>
    </rPh>
    <phoneticPr fontId="0"/>
  </si>
  <si>
    <t>吉原</t>
    <rPh sb="0" eb="2">
      <t>ヨシハラ</t>
    </rPh>
    <phoneticPr fontId="0"/>
  </si>
  <si>
    <t>紗世</t>
    <rPh sb="0" eb="2">
      <t>サヨ</t>
    </rPh>
    <phoneticPr fontId="0"/>
  </si>
  <si>
    <t>清水</t>
    <rPh sb="0" eb="2">
      <t>シミズ</t>
    </rPh>
    <phoneticPr fontId="0"/>
  </si>
  <si>
    <t>結子</t>
    <rPh sb="0" eb="1">
      <t>ユイ</t>
    </rPh>
    <rPh sb="1" eb="2">
      <t>コ</t>
    </rPh>
    <phoneticPr fontId="0"/>
  </si>
  <si>
    <t>相澤</t>
    <rPh sb="0" eb="2">
      <t>アイザワ</t>
    </rPh>
    <phoneticPr fontId="0"/>
  </si>
  <si>
    <t>樹里</t>
    <rPh sb="0" eb="2">
      <t>ジュリ</t>
    </rPh>
    <phoneticPr fontId="0"/>
  </si>
  <si>
    <t>山田</t>
    <rPh sb="0" eb="2">
      <t>ヤマダ</t>
    </rPh>
    <phoneticPr fontId="0"/>
  </si>
  <si>
    <t>小野寺</t>
    <rPh sb="0" eb="3">
      <t>オノデラ</t>
    </rPh>
    <phoneticPr fontId="0"/>
  </si>
  <si>
    <t>結</t>
    <rPh sb="0" eb="1">
      <t>ユイ</t>
    </rPh>
    <phoneticPr fontId="0"/>
  </si>
  <si>
    <t>古賀</t>
    <rPh sb="0" eb="2">
      <t>コガ</t>
    </rPh>
    <phoneticPr fontId="0"/>
  </si>
  <si>
    <t>幸奈</t>
    <rPh sb="0" eb="1">
      <t>シアワ</t>
    </rPh>
    <rPh sb="1" eb="2">
      <t>ナ</t>
    </rPh>
    <phoneticPr fontId="0"/>
  </si>
  <si>
    <t>谷川</t>
    <rPh sb="0" eb="2">
      <t>タニガワ</t>
    </rPh>
    <phoneticPr fontId="0"/>
  </si>
  <si>
    <t>凛</t>
    <rPh sb="0" eb="1">
      <t>リン</t>
    </rPh>
    <phoneticPr fontId="0"/>
  </si>
  <si>
    <t>阿久澤</t>
    <rPh sb="0" eb="3">
      <t>アクサワ</t>
    </rPh>
    <phoneticPr fontId="0"/>
  </si>
  <si>
    <t>美咲</t>
    <rPh sb="0" eb="2">
      <t>ミサキ</t>
    </rPh>
    <phoneticPr fontId="0"/>
  </si>
  <si>
    <t>ｱｸｻﾞﾜ</t>
  </si>
  <si>
    <t>松本</t>
    <rPh sb="0" eb="2">
      <t>マツモト</t>
    </rPh>
    <phoneticPr fontId="0"/>
  </si>
  <si>
    <t>あや</t>
  </si>
  <si>
    <t>綱島</t>
    <rPh sb="0" eb="2">
      <t>ツナシマ</t>
    </rPh>
    <phoneticPr fontId="0"/>
  </si>
  <si>
    <t>美</t>
    <rPh sb="0" eb="1">
      <t>ウツク</t>
    </rPh>
    <phoneticPr fontId="0"/>
  </si>
  <si>
    <t>ﾂﾅｼﾏ</t>
  </si>
  <si>
    <t>熊谷</t>
    <rPh sb="0" eb="2">
      <t>クマガイ</t>
    </rPh>
    <phoneticPr fontId="0"/>
  </si>
  <si>
    <t>真奈美</t>
    <rPh sb="0" eb="3">
      <t>マナミ</t>
    </rPh>
    <phoneticPr fontId="0"/>
  </si>
  <si>
    <t>心花</t>
    <rPh sb="0" eb="1">
      <t>ココロ</t>
    </rPh>
    <rPh sb="1" eb="2">
      <t>ハナ</t>
    </rPh>
    <phoneticPr fontId="0"/>
  </si>
  <si>
    <t>亀井</t>
    <rPh sb="0" eb="2">
      <t>カメイ</t>
    </rPh>
    <phoneticPr fontId="0"/>
  </si>
  <si>
    <t>乃愛</t>
    <rPh sb="0" eb="1">
      <t>ノ</t>
    </rPh>
    <rPh sb="1" eb="2">
      <t>アイ</t>
    </rPh>
    <phoneticPr fontId="0"/>
  </si>
  <si>
    <t>関水</t>
    <rPh sb="0" eb="2">
      <t>セキミズ</t>
    </rPh>
    <phoneticPr fontId="0"/>
  </si>
  <si>
    <t>ゆら</t>
  </si>
  <si>
    <t>ｾｷﾐｽﾞ</t>
  </si>
  <si>
    <t>村山</t>
    <rPh sb="0" eb="2">
      <t>ムラヤマ</t>
    </rPh>
    <phoneticPr fontId="0"/>
  </si>
  <si>
    <t>佳凛</t>
    <rPh sb="0" eb="1">
      <t>ケイ</t>
    </rPh>
    <rPh sb="1" eb="2">
      <t>リン</t>
    </rPh>
    <phoneticPr fontId="0"/>
  </si>
  <si>
    <t>習志野二</t>
    <rPh sb="0" eb="3">
      <t>ナラシノ</t>
    </rPh>
    <rPh sb="3" eb="4">
      <t>ニ</t>
    </rPh>
    <phoneticPr fontId="0"/>
  </si>
  <si>
    <t>小原</t>
    <rPh sb="0" eb="2">
      <t>オバラ</t>
    </rPh>
    <phoneticPr fontId="0"/>
  </si>
  <si>
    <t>瑞歩</t>
    <rPh sb="0" eb="2">
      <t>ミズホ</t>
    </rPh>
    <phoneticPr fontId="0"/>
  </si>
  <si>
    <t>ｵﾊﾗ</t>
  </si>
  <si>
    <t>林</t>
    <rPh sb="0" eb="1">
      <t>ハヤシ</t>
    </rPh>
    <phoneticPr fontId="0"/>
  </si>
  <si>
    <t>美怜</t>
    <rPh sb="0" eb="2">
      <t>ミサト</t>
    </rPh>
    <phoneticPr fontId="0"/>
  </si>
  <si>
    <t>難波</t>
    <rPh sb="0" eb="2">
      <t>ナンバ</t>
    </rPh>
    <phoneticPr fontId="0"/>
  </si>
  <si>
    <t>美空</t>
    <rPh sb="0" eb="2">
      <t>ミク</t>
    </rPh>
    <phoneticPr fontId="0"/>
  </si>
  <si>
    <t>芦沢</t>
    <rPh sb="0" eb="2">
      <t>アシザワ</t>
    </rPh>
    <phoneticPr fontId="0"/>
  </si>
  <si>
    <t>凜</t>
    <rPh sb="0" eb="1">
      <t>リン</t>
    </rPh>
    <phoneticPr fontId="0"/>
  </si>
  <si>
    <t>池田</t>
    <rPh sb="0" eb="2">
      <t>イケダ</t>
    </rPh>
    <phoneticPr fontId="0"/>
  </si>
  <si>
    <t>琴葉</t>
    <rPh sb="0" eb="2">
      <t>コトハ</t>
    </rPh>
    <phoneticPr fontId="0"/>
  </si>
  <si>
    <t>福留</t>
    <rPh sb="0" eb="2">
      <t>フクトメ</t>
    </rPh>
    <phoneticPr fontId="0"/>
  </si>
  <si>
    <t>彩花</t>
    <rPh sb="0" eb="1">
      <t>サイ</t>
    </rPh>
    <rPh sb="1" eb="2">
      <t>ハナ</t>
    </rPh>
    <phoneticPr fontId="0"/>
  </si>
  <si>
    <t>ﾌｸﾄﾒ</t>
  </si>
  <si>
    <t>狭場</t>
    <rPh sb="0" eb="1">
      <t>セマ</t>
    </rPh>
    <rPh sb="1" eb="2">
      <t>バ</t>
    </rPh>
    <phoneticPr fontId="0"/>
  </si>
  <si>
    <t>莉央</t>
    <rPh sb="0" eb="2">
      <t>リオ</t>
    </rPh>
    <phoneticPr fontId="0"/>
  </si>
  <si>
    <t>ﾊｻﾊﾞ</t>
  </si>
  <si>
    <t>清永</t>
    <rPh sb="0" eb="2">
      <t>キヨナガ</t>
    </rPh>
    <phoneticPr fontId="0"/>
  </si>
  <si>
    <t>瑞稀</t>
    <rPh sb="0" eb="2">
      <t>ミズキ</t>
    </rPh>
    <phoneticPr fontId="0"/>
  </si>
  <si>
    <t>ｷﾖﾅｶﾞ</t>
  </si>
  <si>
    <t>澤村</t>
    <rPh sb="0" eb="2">
      <t>サワムラ</t>
    </rPh>
    <phoneticPr fontId="0"/>
  </si>
  <si>
    <t>陽莉</t>
    <rPh sb="0" eb="1">
      <t>ヨウ</t>
    </rPh>
    <rPh sb="1" eb="2">
      <t>リ</t>
    </rPh>
    <phoneticPr fontId="0"/>
  </si>
  <si>
    <t>ｻﾜﾑﾗ</t>
  </si>
  <si>
    <t>濱口</t>
    <rPh sb="0" eb="2">
      <t>ハマグチ</t>
    </rPh>
    <phoneticPr fontId="0"/>
  </si>
  <si>
    <t>真衣</t>
    <rPh sb="0" eb="2">
      <t>マイ</t>
    </rPh>
    <phoneticPr fontId="0"/>
  </si>
  <si>
    <t>ﾊﾏｸﾞﾁ</t>
  </si>
  <si>
    <t>田上</t>
    <rPh sb="0" eb="2">
      <t>タガミ</t>
    </rPh>
    <phoneticPr fontId="0"/>
  </si>
  <si>
    <t>華</t>
    <rPh sb="0" eb="1">
      <t>ハナ</t>
    </rPh>
    <phoneticPr fontId="0"/>
  </si>
  <si>
    <t>秋葉</t>
    <rPh sb="0" eb="2">
      <t>アキバ</t>
    </rPh>
    <phoneticPr fontId="0"/>
  </si>
  <si>
    <t>結菜</t>
    <rPh sb="0" eb="1">
      <t>ユイ</t>
    </rPh>
    <rPh sb="1" eb="2">
      <t>ナ</t>
    </rPh>
    <phoneticPr fontId="0"/>
  </si>
  <si>
    <t>ｱｷﾊﾞ</t>
  </si>
  <si>
    <t>千尋</t>
    <rPh sb="0" eb="2">
      <t>チヒロ</t>
    </rPh>
    <phoneticPr fontId="0"/>
  </si>
  <si>
    <t>花畑</t>
    <rPh sb="0" eb="2">
      <t>ハナバタ</t>
    </rPh>
    <phoneticPr fontId="0"/>
  </si>
  <si>
    <t>愛花</t>
    <rPh sb="0" eb="1">
      <t>アイ</t>
    </rPh>
    <rPh sb="1" eb="2">
      <t>ハナ</t>
    </rPh>
    <phoneticPr fontId="0"/>
  </si>
  <si>
    <t>ﾊﾅﾊﾞﾀ</t>
  </si>
  <si>
    <t>凜</t>
  </si>
  <si>
    <t>綾音</t>
    <rPh sb="0" eb="1">
      <t>アヤ</t>
    </rPh>
    <rPh sb="1" eb="2">
      <t>オト</t>
    </rPh>
    <phoneticPr fontId="0"/>
  </si>
  <si>
    <t>宮本</t>
    <rPh sb="0" eb="2">
      <t>ミヤモト</t>
    </rPh>
    <phoneticPr fontId="0"/>
  </si>
  <si>
    <t>上野</t>
    <rPh sb="0" eb="1">
      <t>ウエ</t>
    </rPh>
    <rPh sb="1" eb="2">
      <t>ノ</t>
    </rPh>
    <phoneticPr fontId="0"/>
  </si>
  <si>
    <t>真琴</t>
    <rPh sb="0" eb="2">
      <t>マコト</t>
    </rPh>
    <phoneticPr fontId="0"/>
  </si>
  <si>
    <t>中野</t>
    <rPh sb="0" eb="2">
      <t>ナカノ</t>
    </rPh>
    <phoneticPr fontId="0"/>
  </si>
  <si>
    <t>佑姫</t>
    <rPh sb="0" eb="1">
      <t>ユウ</t>
    </rPh>
    <rPh sb="1" eb="2">
      <t>ヒメ</t>
    </rPh>
    <phoneticPr fontId="0"/>
  </si>
  <si>
    <t>来海</t>
    <rPh sb="0" eb="1">
      <t>ク</t>
    </rPh>
    <rPh sb="1" eb="2">
      <t>ウミ</t>
    </rPh>
    <phoneticPr fontId="0"/>
  </si>
  <si>
    <t>朋花</t>
    <rPh sb="0" eb="2">
      <t>トモカ</t>
    </rPh>
    <phoneticPr fontId="0"/>
  </si>
  <si>
    <t>寺島</t>
    <rPh sb="0" eb="2">
      <t>テラシマ</t>
    </rPh>
    <phoneticPr fontId="0"/>
  </si>
  <si>
    <t>ﾃﾗｼﾏ</t>
  </si>
  <si>
    <t>吉越</t>
    <rPh sb="0" eb="2">
      <t>ヨシコシ</t>
    </rPh>
    <phoneticPr fontId="0"/>
  </si>
  <si>
    <t>由真</t>
    <rPh sb="0" eb="2">
      <t>ユマ</t>
    </rPh>
    <phoneticPr fontId="0"/>
  </si>
  <si>
    <t>ﾖｼｺｼ</t>
  </si>
  <si>
    <t>田邉</t>
    <rPh sb="0" eb="2">
      <t>タナベ</t>
    </rPh>
    <phoneticPr fontId="0"/>
  </si>
  <si>
    <t>礼佳</t>
    <rPh sb="0" eb="1">
      <t>レイ</t>
    </rPh>
    <phoneticPr fontId="0"/>
  </si>
  <si>
    <t>愛果</t>
    <rPh sb="0" eb="1">
      <t>アイ</t>
    </rPh>
    <rPh sb="1" eb="2">
      <t>カ</t>
    </rPh>
    <phoneticPr fontId="0"/>
  </si>
  <si>
    <t>仁那</t>
  </si>
  <si>
    <t>習志野三</t>
    <rPh sb="0" eb="3">
      <t>ナラシノ</t>
    </rPh>
    <rPh sb="3" eb="4">
      <t>サン</t>
    </rPh>
    <phoneticPr fontId="0"/>
  </si>
  <si>
    <t>ﾆﾅ</t>
  </si>
  <si>
    <t>光里</t>
  </si>
  <si>
    <t>咲菜</t>
  </si>
  <si>
    <t>桑原</t>
  </si>
  <si>
    <t>さとみ</t>
  </si>
  <si>
    <t>網屋</t>
    <rPh sb="0" eb="2">
      <t>アミヤ</t>
    </rPh>
    <phoneticPr fontId="0"/>
  </si>
  <si>
    <t>舞</t>
    <rPh sb="0" eb="1">
      <t>マイ</t>
    </rPh>
    <phoneticPr fontId="0"/>
  </si>
  <si>
    <t>ｱﾐﾔ</t>
  </si>
  <si>
    <t>杏香</t>
    <rPh sb="0" eb="2">
      <t>キョウカ</t>
    </rPh>
    <phoneticPr fontId="0"/>
  </si>
  <si>
    <t>咲有</t>
    <rPh sb="0" eb="1">
      <t>サ</t>
    </rPh>
    <rPh sb="1" eb="2">
      <t>ア</t>
    </rPh>
    <phoneticPr fontId="0"/>
  </si>
  <si>
    <t>有田</t>
    <rPh sb="0" eb="2">
      <t>アリタ</t>
    </rPh>
    <phoneticPr fontId="0"/>
  </si>
  <si>
    <t>七海</t>
    <rPh sb="0" eb="2">
      <t>ナナミ</t>
    </rPh>
    <phoneticPr fontId="0"/>
  </si>
  <si>
    <t>髙山</t>
    <rPh sb="0" eb="2">
      <t>タカヤマ</t>
    </rPh>
    <phoneticPr fontId="0"/>
  </si>
  <si>
    <t>咲</t>
    <rPh sb="0" eb="1">
      <t>サキ</t>
    </rPh>
    <phoneticPr fontId="0"/>
  </si>
  <si>
    <t>大墳</t>
    <rPh sb="0" eb="2">
      <t>オオツカ</t>
    </rPh>
    <phoneticPr fontId="0"/>
  </si>
  <si>
    <t>杏里</t>
    <rPh sb="0" eb="2">
      <t>アンリ</t>
    </rPh>
    <phoneticPr fontId="0"/>
  </si>
  <si>
    <t>奥村</t>
    <rPh sb="0" eb="2">
      <t>オクムラ</t>
    </rPh>
    <phoneticPr fontId="0"/>
  </si>
  <si>
    <t>祐衣</t>
    <rPh sb="0" eb="1">
      <t>ユウ</t>
    </rPh>
    <rPh sb="1" eb="2">
      <t>イ</t>
    </rPh>
    <phoneticPr fontId="0"/>
  </si>
  <si>
    <t>習志野四</t>
    <rPh sb="0" eb="3">
      <t>ナラシノ</t>
    </rPh>
    <rPh sb="3" eb="4">
      <t>ヨン</t>
    </rPh>
    <phoneticPr fontId="0"/>
  </si>
  <si>
    <t>渡邊</t>
    <rPh sb="0" eb="2">
      <t>ワタナベ</t>
    </rPh>
    <phoneticPr fontId="0"/>
  </si>
  <si>
    <t>瑞希</t>
    <rPh sb="0" eb="2">
      <t>ミズキ</t>
    </rPh>
    <phoneticPr fontId="0"/>
  </si>
  <si>
    <t>脇</t>
    <rPh sb="0" eb="1">
      <t>ワキ</t>
    </rPh>
    <phoneticPr fontId="0"/>
  </si>
  <si>
    <t>万純</t>
    <rPh sb="0" eb="1">
      <t>マン</t>
    </rPh>
    <rPh sb="1" eb="2">
      <t>ジュン</t>
    </rPh>
    <phoneticPr fontId="0"/>
  </si>
  <si>
    <t>佐々木</t>
    <rPh sb="0" eb="3">
      <t>ササキ</t>
    </rPh>
    <phoneticPr fontId="0"/>
  </si>
  <si>
    <t>乃杏</t>
    <rPh sb="0" eb="1">
      <t>ノ</t>
    </rPh>
    <rPh sb="1" eb="2">
      <t>アンズ</t>
    </rPh>
    <phoneticPr fontId="0"/>
  </si>
  <si>
    <t>ﾉｱﾝ</t>
  </si>
  <si>
    <t>河野</t>
    <rPh sb="0" eb="2">
      <t>カワノ</t>
    </rPh>
    <phoneticPr fontId="0"/>
  </si>
  <si>
    <t>仁胡</t>
    <rPh sb="0" eb="1">
      <t>ジン</t>
    </rPh>
    <rPh sb="1" eb="2">
      <t>コ</t>
    </rPh>
    <phoneticPr fontId="0"/>
  </si>
  <si>
    <t>ﾆｺ</t>
  </si>
  <si>
    <t>関</t>
    <rPh sb="0" eb="1">
      <t>セキ</t>
    </rPh>
    <phoneticPr fontId="0"/>
  </si>
  <si>
    <t>戸松</t>
    <rPh sb="0" eb="2">
      <t>トマツ</t>
    </rPh>
    <phoneticPr fontId="0"/>
  </si>
  <si>
    <t>雅</t>
    <rPh sb="0" eb="1">
      <t>ミヤビ</t>
    </rPh>
    <phoneticPr fontId="0"/>
  </si>
  <si>
    <t>寺本</t>
    <rPh sb="0" eb="2">
      <t>テラモト</t>
    </rPh>
    <phoneticPr fontId="0"/>
  </si>
  <si>
    <t>星来</t>
    <rPh sb="0" eb="1">
      <t>ホシ</t>
    </rPh>
    <rPh sb="1" eb="2">
      <t>ク</t>
    </rPh>
    <phoneticPr fontId="0"/>
  </si>
  <si>
    <t>ﾃﾗﾓﾄ</t>
  </si>
  <si>
    <t>ｾｲﾗ</t>
  </si>
  <si>
    <t>和香菜</t>
    <rPh sb="0" eb="1">
      <t>ワ</t>
    </rPh>
    <rPh sb="1" eb="2">
      <t>カオリ</t>
    </rPh>
    <rPh sb="2" eb="3">
      <t>ナ</t>
    </rPh>
    <phoneticPr fontId="0"/>
  </si>
  <si>
    <t>己瀬</t>
    <rPh sb="0" eb="1">
      <t>オノレ</t>
    </rPh>
    <rPh sb="1" eb="2">
      <t>セ</t>
    </rPh>
    <phoneticPr fontId="0"/>
  </si>
  <si>
    <t>心粋</t>
    <rPh sb="0" eb="1">
      <t>ココロ</t>
    </rPh>
    <rPh sb="1" eb="2">
      <t>イキ</t>
    </rPh>
    <phoneticPr fontId="0"/>
  </si>
  <si>
    <t>ﾐﾉｾ</t>
  </si>
  <si>
    <t>ｺｲｷ</t>
  </si>
  <si>
    <t>寺田</t>
    <rPh sb="0" eb="2">
      <t>テラダ</t>
    </rPh>
    <phoneticPr fontId="0"/>
  </si>
  <si>
    <t>萌衣</t>
    <rPh sb="0" eb="1">
      <t>モ</t>
    </rPh>
    <rPh sb="1" eb="2">
      <t>イ</t>
    </rPh>
    <phoneticPr fontId="0"/>
  </si>
  <si>
    <t>ﾃﾗﾀﾞ</t>
  </si>
  <si>
    <t>赤井</t>
    <rPh sb="0" eb="2">
      <t>アカイ</t>
    </rPh>
    <phoneticPr fontId="0"/>
  </si>
  <si>
    <t>澪</t>
    <rPh sb="0" eb="1">
      <t>ミオ</t>
    </rPh>
    <phoneticPr fontId="0"/>
  </si>
  <si>
    <t>優和</t>
    <rPh sb="0" eb="1">
      <t>ユウ</t>
    </rPh>
    <rPh sb="1" eb="2">
      <t>ワ</t>
    </rPh>
    <phoneticPr fontId="0"/>
  </si>
  <si>
    <t>和奏</t>
    <rPh sb="0" eb="1">
      <t>ワ</t>
    </rPh>
    <rPh sb="1" eb="2">
      <t>ソウ</t>
    </rPh>
    <phoneticPr fontId="0"/>
  </si>
  <si>
    <t>大智</t>
    <rPh sb="0" eb="1">
      <t>ダイ</t>
    </rPh>
    <rPh sb="1" eb="2">
      <t>チ</t>
    </rPh>
    <phoneticPr fontId="0"/>
  </si>
  <si>
    <t>万愛</t>
    <rPh sb="0" eb="1">
      <t>マン</t>
    </rPh>
    <rPh sb="1" eb="2">
      <t>アイ</t>
    </rPh>
    <phoneticPr fontId="0"/>
  </si>
  <si>
    <t>ｵｵﾁ</t>
  </si>
  <si>
    <t>笠井</t>
    <rPh sb="0" eb="2">
      <t>カサイ</t>
    </rPh>
    <phoneticPr fontId="0"/>
  </si>
  <si>
    <t>彩加</t>
    <rPh sb="0" eb="2">
      <t>アヤカ</t>
    </rPh>
    <phoneticPr fontId="0"/>
  </si>
  <si>
    <t>来海</t>
    <rPh sb="0" eb="1">
      <t>ライ</t>
    </rPh>
    <rPh sb="1" eb="2">
      <t>ウミ</t>
    </rPh>
    <phoneticPr fontId="0"/>
  </si>
  <si>
    <t>仁胡</t>
    <rPh sb="0" eb="1">
      <t>ジン</t>
    </rPh>
    <rPh sb="1" eb="2">
      <t>エビス</t>
    </rPh>
    <phoneticPr fontId="0"/>
  </si>
  <si>
    <t>三枝</t>
    <rPh sb="0" eb="2">
      <t>サエグサ</t>
    </rPh>
    <phoneticPr fontId="0"/>
  </si>
  <si>
    <t>彩乃</t>
    <rPh sb="0" eb="2">
      <t>アヤノ</t>
    </rPh>
    <phoneticPr fontId="0"/>
  </si>
  <si>
    <t>深山</t>
    <rPh sb="0" eb="2">
      <t>ミヤマ</t>
    </rPh>
    <phoneticPr fontId="0"/>
  </si>
  <si>
    <t>優羽</t>
    <rPh sb="0" eb="1">
      <t>ユウ</t>
    </rPh>
    <rPh sb="1" eb="2">
      <t>ハネ</t>
    </rPh>
    <phoneticPr fontId="0"/>
  </si>
  <si>
    <t>ﾕｳﾊ</t>
  </si>
  <si>
    <t>坂</t>
    <rPh sb="0" eb="1">
      <t>サカ</t>
    </rPh>
    <phoneticPr fontId="0"/>
  </si>
  <si>
    <t>有由莉</t>
    <rPh sb="0" eb="1">
      <t>アリ</t>
    </rPh>
    <rPh sb="1" eb="2">
      <t>ユウ</t>
    </rPh>
    <rPh sb="2" eb="3">
      <t>リ</t>
    </rPh>
    <phoneticPr fontId="0"/>
  </si>
  <si>
    <t>ｻｶ</t>
  </si>
  <si>
    <t>ｱﾕﾘ</t>
  </si>
  <si>
    <t>柳田</t>
    <rPh sb="0" eb="2">
      <t>ヤナギタ</t>
    </rPh>
    <phoneticPr fontId="0"/>
  </si>
  <si>
    <t>彩翔</t>
    <rPh sb="0" eb="1">
      <t>アヤ</t>
    </rPh>
    <phoneticPr fontId="0"/>
  </si>
  <si>
    <t>ﾔﾅｷﾞﾀﾞ</t>
  </si>
  <si>
    <t>茉佑</t>
    <rPh sb="0" eb="2">
      <t>マユ</t>
    </rPh>
    <phoneticPr fontId="0"/>
  </si>
  <si>
    <t>綾乃</t>
    <rPh sb="0" eb="2">
      <t>アヤノ</t>
    </rPh>
    <phoneticPr fontId="0"/>
  </si>
  <si>
    <t>木村</t>
    <rPh sb="0" eb="2">
      <t>キムラ</t>
    </rPh>
    <phoneticPr fontId="0"/>
  </si>
  <si>
    <t>雪乃</t>
    <rPh sb="0" eb="2">
      <t>ユキノ</t>
    </rPh>
    <phoneticPr fontId="0"/>
  </si>
  <si>
    <t>美翔</t>
    <rPh sb="0" eb="1">
      <t>ミ</t>
    </rPh>
    <phoneticPr fontId="0"/>
  </si>
  <si>
    <t>ﾐﾊﾈ</t>
  </si>
  <si>
    <t>三原田</t>
    <rPh sb="0" eb="1">
      <t>サン</t>
    </rPh>
    <rPh sb="1" eb="3">
      <t>ハラダ</t>
    </rPh>
    <phoneticPr fontId="0"/>
  </si>
  <si>
    <t>ﾐﾊﾗﾀﾞ</t>
  </si>
  <si>
    <t>荒尾</t>
    <rPh sb="0" eb="2">
      <t>アラオ</t>
    </rPh>
    <phoneticPr fontId="0"/>
  </si>
  <si>
    <t>優名</t>
    <rPh sb="0" eb="1">
      <t>ユウ</t>
    </rPh>
    <rPh sb="1" eb="2">
      <t>ナ</t>
    </rPh>
    <phoneticPr fontId="0"/>
  </si>
  <si>
    <t>ｱﾗｵ</t>
  </si>
  <si>
    <t>平根</t>
    <rPh sb="0" eb="2">
      <t>ヒラネ</t>
    </rPh>
    <phoneticPr fontId="0"/>
  </si>
  <si>
    <t>唯莉</t>
    <rPh sb="0" eb="1">
      <t>ユイ</t>
    </rPh>
    <rPh sb="1" eb="2">
      <t>リ</t>
    </rPh>
    <phoneticPr fontId="0"/>
  </si>
  <si>
    <t>ﾋﾗﾈ</t>
  </si>
  <si>
    <t>ﾕｲﾘ</t>
  </si>
  <si>
    <t>山脇</t>
    <rPh sb="0" eb="2">
      <t>ヤマワキ</t>
    </rPh>
    <phoneticPr fontId="0"/>
  </si>
  <si>
    <t>ﾔﾏﾜｷ</t>
  </si>
  <si>
    <t>磯野</t>
    <rPh sb="0" eb="2">
      <t>イソノ</t>
    </rPh>
    <phoneticPr fontId="0"/>
  </si>
  <si>
    <t>心響</t>
    <rPh sb="0" eb="1">
      <t>ココロ</t>
    </rPh>
    <rPh sb="1" eb="2">
      <t>ヒビ</t>
    </rPh>
    <phoneticPr fontId="0"/>
  </si>
  <si>
    <t>ｲｿﾉ</t>
  </si>
  <si>
    <t>寺﨑</t>
    <rPh sb="0" eb="2">
      <t>テラサキ</t>
    </rPh>
    <phoneticPr fontId="0"/>
  </si>
  <si>
    <t>七乃葉</t>
    <rPh sb="0" eb="1">
      <t>ナナ</t>
    </rPh>
    <rPh sb="1" eb="2">
      <t>ノ</t>
    </rPh>
    <rPh sb="2" eb="3">
      <t>ハ</t>
    </rPh>
    <phoneticPr fontId="0"/>
  </si>
  <si>
    <t>ﾃﾗｻｷ</t>
  </si>
  <si>
    <t>ﾅﾉﾊ</t>
  </si>
  <si>
    <t>藤城</t>
    <rPh sb="0" eb="2">
      <t>フジシロ</t>
    </rPh>
    <phoneticPr fontId="0"/>
  </si>
  <si>
    <t>美奏</t>
    <rPh sb="0" eb="1">
      <t>ミ</t>
    </rPh>
    <rPh sb="1" eb="2">
      <t>カナ</t>
    </rPh>
    <phoneticPr fontId="0"/>
  </si>
  <si>
    <t>ﾐｶﾅ</t>
  </si>
  <si>
    <t>希乃香</t>
  </si>
  <si>
    <t>習志野五</t>
    <rPh sb="0" eb="3">
      <t>ナラシノ</t>
    </rPh>
    <rPh sb="3" eb="4">
      <t>ゴ</t>
    </rPh>
    <phoneticPr fontId="0"/>
  </si>
  <si>
    <t>生澤</t>
  </si>
  <si>
    <t>彩未</t>
  </si>
  <si>
    <t>ｲｹｻﾞﾜ</t>
  </si>
  <si>
    <t>戸田</t>
  </si>
  <si>
    <t>夏港</t>
  </si>
  <si>
    <t>沼田</t>
  </si>
  <si>
    <t>奈々</t>
  </si>
  <si>
    <t>ﾇﾏﾀ</t>
  </si>
  <si>
    <t>年永</t>
  </si>
  <si>
    <t>歩</t>
  </si>
  <si>
    <t>ﾄｼﾅｶﾞ</t>
  </si>
  <si>
    <t>中山</t>
  </si>
  <si>
    <t>結里</t>
  </si>
  <si>
    <t>塩谷</t>
  </si>
  <si>
    <t>瀬奈</t>
  </si>
  <si>
    <t>ｼｵﾔ</t>
  </si>
  <si>
    <t>心晴</t>
  </si>
  <si>
    <t>なぎさ</t>
  </si>
  <si>
    <t>田近</t>
    <rPh sb="0" eb="2">
      <t>タチカ</t>
    </rPh>
    <phoneticPr fontId="8"/>
  </si>
  <si>
    <t>朱里</t>
    <rPh sb="0" eb="1">
      <t>シュ</t>
    </rPh>
    <rPh sb="1" eb="2">
      <t>サト</t>
    </rPh>
    <phoneticPr fontId="8"/>
  </si>
  <si>
    <t>ﾀﾁｶ</t>
  </si>
  <si>
    <t>杉山</t>
    <rPh sb="0" eb="2">
      <t>スギヤマ</t>
    </rPh>
    <phoneticPr fontId="8"/>
  </si>
  <si>
    <t>佳穂</t>
    <rPh sb="0" eb="2">
      <t>カホ</t>
    </rPh>
    <phoneticPr fontId="8"/>
  </si>
  <si>
    <t>藤井</t>
    <rPh sb="0" eb="2">
      <t>フジイ</t>
    </rPh>
    <phoneticPr fontId="8"/>
  </si>
  <si>
    <t>理緒</t>
    <rPh sb="0" eb="2">
      <t>リオ</t>
    </rPh>
    <phoneticPr fontId="8"/>
  </si>
  <si>
    <t>植草</t>
    <rPh sb="0" eb="2">
      <t>ウエクサ</t>
    </rPh>
    <phoneticPr fontId="8"/>
  </si>
  <si>
    <t>結名</t>
    <rPh sb="0" eb="1">
      <t>ムス</t>
    </rPh>
    <rPh sb="1" eb="2">
      <t>ナ</t>
    </rPh>
    <phoneticPr fontId="8"/>
  </si>
  <si>
    <t>星</t>
    <rPh sb="0" eb="1">
      <t>ホシ</t>
    </rPh>
    <phoneticPr fontId="8"/>
  </si>
  <si>
    <t>玲那</t>
    <rPh sb="0" eb="2">
      <t>レナ</t>
    </rPh>
    <phoneticPr fontId="8"/>
  </si>
  <si>
    <t>清野</t>
    <rPh sb="0" eb="1">
      <t>セイ</t>
    </rPh>
    <rPh sb="1" eb="2">
      <t>ノ</t>
    </rPh>
    <phoneticPr fontId="8"/>
  </si>
  <si>
    <t>花</t>
    <rPh sb="0" eb="1">
      <t>ハナ</t>
    </rPh>
    <phoneticPr fontId="8"/>
  </si>
  <si>
    <t>ｾｲﾉ</t>
  </si>
  <si>
    <t>前田</t>
    <rPh sb="0" eb="2">
      <t>マエダ</t>
    </rPh>
    <phoneticPr fontId="8"/>
  </si>
  <si>
    <t>葵依</t>
    <rPh sb="0" eb="1">
      <t>アオイ</t>
    </rPh>
    <rPh sb="1" eb="2">
      <t>イ</t>
    </rPh>
    <phoneticPr fontId="8"/>
  </si>
  <si>
    <t>岩﨑</t>
    <rPh sb="0" eb="1">
      <t>イワ</t>
    </rPh>
    <phoneticPr fontId="8"/>
  </si>
  <si>
    <t>凪花</t>
    <rPh sb="0" eb="1">
      <t>ナギ</t>
    </rPh>
    <rPh sb="1" eb="2">
      <t>ハナ</t>
    </rPh>
    <phoneticPr fontId="8"/>
  </si>
  <si>
    <t>ｲﾜｻﾞｷ</t>
  </si>
  <si>
    <t>ﾅｷﾞｶ</t>
  </si>
  <si>
    <t>鈴木</t>
    <rPh sb="0" eb="2">
      <t>スズキ</t>
    </rPh>
    <phoneticPr fontId="8"/>
  </si>
  <si>
    <t>真桜</t>
    <rPh sb="0" eb="2">
      <t>マオ</t>
    </rPh>
    <phoneticPr fontId="8"/>
  </si>
  <si>
    <t>井上</t>
    <rPh sb="0" eb="2">
      <t>イノウエ</t>
    </rPh>
    <phoneticPr fontId="8"/>
  </si>
  <si>
    <t>畑</t>
    <rPh sb="0" eb="1">
      <t>ハタ</t>
    </rPh>
    <phoneticPr fontId="8"/>
  </si>
  <si>
    <t>朱音</t>
    <rPh sb="0" eb="1">
      <t>シュ</t>
    </rPh>
    <rPh sb="1" eb="2">
      <t>オト</t>
    </rPh>
    <phoneticPr fontId="8"/>
  </si>
  <si>
    <t>ﾊﾀ</t>
  </si>
  <si>
    <t>木内</t>
    <rPh sb="0" eb="2">
      <t>キウチ</t>
    </rPh>
    <phoneticPr fontId="8"/>
  </si>
  <si>
    <t>綾音</t>
    <rPh sb="0" eb="2">
      <t>アヤネ</t>
    </rPh>
    <phoneticPr fontId="8"/>
  </si>
  <si>
    <t>咲希</t>
  </si>
  <si>
    <t>習志野六</t>
    <rPh sb="0" eb="3">
      <t>ナラシノ</t>
    </rPh>
    <rPh sb="3" eb="4">
      <t>ロク</t>
    </rPh>
    <phoneticPr fontId="0"/>
  </si>
  <si>
    <t>小陽</t>
  </si>
  <si>
    <t>淺利</t>
  </si>
  <si>
    <t>有紀</t>
  </si>
  <si>
    <t>塚田</t>
  </si>
  <si>
    <t>優菜</t>
  </si>
  <si>
    <t>平尾</t>
  </si>
  <si>
    <t>菜々美</t>
  </si>
  <si>
    <t>瀧沢</t>
    <rPh sb="0" eb="2">
      <t>タキザワ</t>
    </rPh>
    <phoneticPr fontId="0"/>
  </si>
  <si>
    <t>楓</t>
    <rPh sb="0" eb="1">
      <t>カエデ</t>
    </rPh>
    <phoneticPr fontId="0"/>
  </si>
  <si>
    <t>阿部</t>
  </si>
  <si>
    <t>桃子</t>
  </si>
  <si>
    <t>天野</t>
  </si>
  <si>
    <t>雛</t>
  </si>
  <si>
    <t>ゆずは</t>
  </si>
  <si>
    <t>結優</t>
  </si>
  <si>
    <t>ﾕﾕ</t>
  </si>
  <si>
    <t>中森</t>
  </si>
  <si>
    <t>知香</t>
  </si>
  <si>
    <t>美希</t>
  </si>
  <si>
    <t>原勢</t>
  </si>
  <si>
    <t>真桜</t>
  </si>
  <si>
    <t>ﾊﾗｾ</t>
  </si>
  <si>
    <t>莉帆</t>
  </si>
  <si>
    <t>米本</t>
  </si>
  <si>
    <t>ﾖﾈﾓﾄ</t>
  </si>
  <si>
    <t>森田</t>
  </si>
  <si>
    <t>依蕗</t>
  </si>
  <si>
    <t>七彩</t>
    <rPh sb="0" eb="1">
      <t>ナナ</t>
    </rPh>
    <rPh sb="1" eb="2">
      <t>アヤ</t>
    </rPh>
    <phoneticPr fontId="0"/>
  </si>
  <si>
    <t>ﾅﾅｱ</t>
  </si>
  <si>
    <t>田中</t>
    <rPh sb="0" eb="2">
      <t>タナカ</t>
    </rPh>
    <phoneticPr fontId="0"/>
  </si>
  <si>
    <t>美帆</t>
    <rPh sb="0" eb="2">
      <t>ミホ</t>
    </rPh>
    <phoneticPr fontId="0"/>
  </si>
  <si>
    <t>習志野七</t>
    <rPh sb="0" eb="3">
      <t>ナラシノ</t>
    </rPh>
    <rPh sb="3" eb="4">
      <t>ナナ</t>
    </rPh>
    <phoneticPr fontId="0"/>
  </si>
  <si>
    <t>ﾐﾎ</t>
  </si>
  <si>
    <t>辻岡</t>
    <rPh sb="0" eb="2">
      <t>ツジオカ</t>
    </rPh>
    <phoneticPr fontId="0"/>
  </si>
  <si>
    <t>志穂</t>
    <rPh sb="0" eb="2">
      <t>シホ</t>
    </rPh>
    <phoneticPr fontId="0"/>
  </si>
  <si>
    <t>未來</t>
    <rPh sb="0" eb="1">
      <t>ミ</t>
    </rPh>
    <rPh sb="1" eb="2">
      <t>ライ</t>
    </rPh>
    <phoneticPr fontId="0"/>
  </si>
  <si>
    <t>金庭</t>
    <rPh sb="0" eb="1">
      <t>カネ</t>
    </rPh>
    <rPh sb="1" eb="2">
      <t>ニワ</t>
    </rPh>
    <phoneticPr fontId="0"/>
  </si>
  <si>
    <t>和夏</t>
    <rPh sb="0" eb="1">
      <t>ワ</t>
    </rPh>
    <rPh sb="1" eb="2">
      <t>ナツ</t>
    </rPh>
    <phoneticPr fontId="0"/>
  </si>
  <si>
    <t>ｶﾈﾆﾜ</t>
  </si>
  <si>
    <t>山梨</t>
    <rPh sb="0" eb="2">
      <t>ヤマナシ</t>
    </rPh>
    <phoneticPr fontId="0"/>
  </si>
  <si>
    <t>ｿﾌｨｱ</t>
  </si>
  <si>
    <t>ﾔﾏﾅｼ</t>
  </si>
  <si>
    <t>柏倉</t>
  </si>
  <si>
    <t>ｶｼﾜｸﾗ</t>
  </si>
  <si>
    <t>梅原</t>
  </si>
  <si>
    <t>ｳﾒﾊﾗ</t>
  </si>
  <si>
    <t>菅原</t>
  </si>
  <si>
    <t>史織</t>
  </si>
  <si>
    <t>土屋</t>
  </si>
  <si>
    <t>叶芽</t>
  </si>
  <si>
    <t>ｶﾅﾒ</t>
  </si>
  <si>
    <t>千歳</t>
  </si>
  <si>
    <t>心結</t>
  </si>
  <si>
    <t>ﾁﾄｾ</t>
  </si>
  <si>
    <t>愛莉</t>
  </si>
  <si>
    <t>今井</t>
  </si>
  <si>
    <t>美月</t>
  </si>
  <si>
    <t>東邦</t>
    <rPh sb="0" eb="2">
      <t>トウホウ</t>
    </rPh>
    <phoneticPr fontId="0"/>
  </si>
  <si>
    <t>永山</t>
  </si>
  <si>
    <t>黒澤</t>
  </si>
  <si>
    <t>奈那子</t>
  </si>
  <si>
    <t>八橋</t>
  </si>
  <si>
    <t>咲瑛子</t>
  </si>
  <si>
    <t>ﾔﾂﾊｼ</t>
  </si>
  <si>
    <t>ｻｴｺ</t>
  </si>
  <si>
    <t>鵜澤</t>
  </si>
  <si>
    <t>あいり</t>
  </si>
  <si>
    <t>市村</t>
  </si>
  <si>
    <t>理紗</t>
  </si>
  <si>
    <t>ｲﾁﾑﾗ</t>
  </si>
  <si>
    <t>菜々恵</t>
  </si>
  <si>
    <t>扇田</t>
  </si>
  <si>
    <t>莉々子</t>
  </si>
  <si>
    <t>ｵｳｷﾞﾀ</t>
  </si>
  <si>
    <t>村山</t>
  </si>
  <si>
    <t>桃香</t>
  </si>
  <si>
    <t>斎藤</t>
  </si>
  <si>
    <t>杏</t>
  </si>
  <si>
    <t>横尾</t>
    <rPh sb="0" eb="2">
      <t>ヨコオ</t>
    </rPh>
    <phoneticPr fontId="2"/>
  </si>
  <si>
    <t>紅羽</t>
    <rPh sb="0" eb="2">
      <t>クレハ</t>
    </rPh>
    <phoneticPr fontId="2"/>
  </si>
  <si>
    <t>ﾖｺｵ</t>
  </si>
  <si>
    <t>ｸﾚﾊ</t>
  </si>
  <si>
    <t>YOKOO</t>
  </si>
  <si>
    <t>花奈</t>
    <rPh sb="0" eb="1">
      <t>ハナ</t>
    </rPh>
    <rPh sb="1" eb="2">
      <t>ナ</t>
    </rPh>
    <phoneticPr fontId="2"/>
  </si>
  <si>
    <t>聖奈</t>
    <rPh sb="0" eb="2">
      <t>セナ</t>
    </rPh>
    <phoneticPr fontId="2"/>
  </si>
  <si>
    <t>紗羅</t>
    <rPh sb="0" eb="2">
      <t>サラ</t>
    </rPh>
    <phoneticPr fontId="2"/>
  </si>
  <si>
    <t>仲村</t>
    <rPh sb="0" eb="2">
      <t>ナカムラ</t>
    </rPh>
    <phoneticPr fontId="2"/>
  </si>
  <si>
    <t>利花</t>
    <rPh sb="0" eb="1">
      <t>リ</t>
    </rPh>
    <rPh sb="1" eb="2">
      <t>ハナ</t>
    </rPh>
    <phoneticPr fontId="2"/>
  </si>
  <si>
    <t>寧々</t>
    <rPh sb="0" eb="1">
      <t>ネイ</t>
    </rPh>
    <phoneticPr fontId="2"/>
  </si>
  <si>
    <t>Nene</t>
  </si>
  <si>
    <t>山村</t>
    <rPh sb="0" eb="2">
      <t>ヤマムラ</t>
    </rPh>
    <phoneticPr fontId="2"/>
  </si>
  <si>
    <t>柚乃</t>
    <rPh sb="0" eb="2">
      <t>ユノノ</t>
    </rPh>
    <phoneticPr fontId="2"/>
  </si>
  <si>
    <t>ﾕｽﾞﾉ</t>
  </si>
  <si>
    <t>YAMAMURA</t>
  </si>
  <si>
    <t>Yuzuno</t>
  </si>
  <si>
    <t>未来</t>
    <rPh sb="0" eb="2">
      <t>ミライ</t>
    </rPh>
    <phoneticPr fontId="2"/>
  </si>
  <si>
    <t>玲音</t>
    <rPh sb="0" eb="1">
      <t>レイ</t>
    </rPh>
    <rPh sb="1" eb="2">
      <t>オト</t>
    </rPh>
    <phoneticPr fontId="2"/>
  </si>
  <si>
    <t>大賀</t>
    <rPh sb="0" eb="2">
      <t>オオガ</t>
    </rPh>
    <phoneticPr fontId="2"/>
  </si>
  <si>
    <t>志織</t>
    <rPh sb="0" eb="2">
      <t>シオリ</t>
    </rPh>
    <phoneticPr fontId="2"/>
  </si>
  <si>
    <t>ｵｵｶﾞ</t>
  </si>
  <si>
    <t>OOGA</t>
  </si>
  <si>
    <t>留璃</t>
    <rPh sb="0" eb="1">
      <t>トメ</t>
    </rPh>
    <rPh sb="1" eb="2">
      <t>リ</t>
    </rPh>
    <phoneticPr fontId="2"/>
  </si>
  <si>
    <t>ﾙﾘ</t>
  </si>
  <si>
    <t>Ruri</t>
  </si>
  <si>
    <t>赤石</t>
  </si>
  <si>
    <t>ｱｶｲｼ</t>
  </si>
  <si>
    <t>AKAISHI</t>
  </si>
  <si>
    <t>香</t>
  </si>
  <si>
    <t>ｶｵﾘ</t>
  </si>
  <si>
    <t>Kaori</t>
  </si>
  <si>
    <t>新井</t>
  </si>
  <si>
    <t>麻優</t>
  </si>
  <si>
    <t>稲垣</t>
  </si>
  <si>
    <t>優衣</t>
  </si>
  <si>
    <t>INAGAKI</t>
  </si>
  <si>
    <t>美玖</t>
  </si>
  <si>
    <t>加部</t>
  </si>
  <si>
    <t>碧唯</t>
  </si>
  <si>
    <t>ｶﾍﾞ</t>
  </si>
  <si>
    <t>KABE</t>
  </si>
  <si>
    <t>亀田</t>
  </si>
  <si>
    <t>幸</t>
  </si>
  <si>
    <t>ｶﾒﾀﾞ</t>
  </si>
  <si>
    <t>ｻﾁ</t>
  </si>
  <si>
    <t>KAMEDA</t>
  </si>
  <si>
    <t>Sachi</t>
  </si>
  <si>
    <t>北山</t>
  </si>
  <si>
    <t>茉莉花</t>
  </si>
  <si>
    <t>ｷﾀﾔﾏ</t>
  </si>
  <si>
    <t>KITAYAMA</t>
  </si>
  <si>
    <t>Marika</t>
  </si>
  <si>
    <t>倉根</t>
  </si>
  <si>
    <t>珠美怜</t>
  </si>
  <si>
    <t>ｸﾗﾈ</t>
  </si>
  <si>
    <t>KURANE</t>
  </si>
  <si>
    <t>有紗</t>
  </si>
  <si>
    <t>筑紫</t>
  </si>
  <si>
    <t>舞</t>
  </si>
  <si>
    <t>ﾂｸｼ</t>
  </si>
  <si>
    <t>TSUKUSHI</t>
  </si>
  <si>
    <t>辻村</t>
  </si>
  <si>
    <t>碧彩</t>
  </si>
  <si>
    <t>ﾂｼﾞﾑﾗ</t>
  </si>
  <si>
    <t>TSUJIMURA</t>
  </si>
  <si>
    <t>遠井</t>
  </si>
  <si>
    <t>琴羽</t>
  </si>
  <si>
    <t>ﾄｵｲ</t>
  </si>
  <si>
    <t>TOOI</t>
  </si>
  <si>
    <t>遥花</t>
  </si>
  <si>
    <t>原</t>
  </si>
  <si>
    <t>日野</t>
  </si>
  <si>
    <t>香里奈</t>
  </si>
  <si>
    <t>ｶﾘﾅ</t>
  </si>
  <si>
    <t>Karina</t>
  </si>
  <si>
    <t>明佳</t>
  </si>
  <si>
    <t>赤崎</t>
    <rPh sb="0" eb="2">
      <t>アカサキ</t>
    </rPh>
    <phoneticPr fontId="2"/>
  </si>
  <si>
    <t>ｱｶｻｷ</t>
  </si>
  <si>
    <t>AKASAKI</t>
  </si>
  <si>
    <t>飯野</t>
    <rPh sb="0" eb="2">
      <t>イイノ</t>
    </rPh>
    <phoneticPr fontId="2"/>
  </si>
  <si>
    <t>紗妃</t>
    <rPh sb="0" eb="1">
      <t>シャ</t>
    </rPh>
    <rPh sb="1" eb="2">
      <t>キサキ</t>
    </rPh>
    <phoneticPr fontId="2"/>
  </si>
  <si>
    <t>植木</t>
    <rPh sb="0" eb="2">
      <t>ウエキ</t>
    </rPh>
    <phoneticPr fontId="2"/>
  </si>
  <si>
    <t>莉奈</t>
    <rPh sb="0" eb="2">
      <t>リナ</t>
    </rPh>
    <phoneticPr fontId="2"/>
  </si>
  <si>
    <t>朝妃</t>
    <rPh sb="0" eb="1">
      <t>アサ</t>
    </rPh>
    <rPh sb="1" eb="2">
      <t>キサキ</t>
    </rPh>
    <phoneticPr fontId="2"/>
  </si>
  <si>
    <t>奥山</t>
    <rPh sb="0" eb="2">
      <t>オクヤマ</t>
    </rPh>
    <phoneticPr fontId="2"/>
  </si>
  <si>
    <t>芽唯梨</t>
    <rPh sb="0" eb="1">
      <t>メ</t>
    </rPh>
    <rPh sb="1" eb="2">
      <t>ユイ</t>
    </rPh>
    <rPh sb="2" eb="3">
      <t>ナシ</t>
    </rPh>
    <phoneticPr fontId="2"/>
  </si>
  <si>
    <t>ﾐﾕﾘ</t>
  </si>
  <si>
    <t>OKUYAMA</t>
  </si>
  <si>
    <t>Miyuri</t>
  </si>
  <si>
    <t>鬼木</t>
    <rPh sb="0" eb="2">
      <t>オニキ</t>
    </rPh>
    <phoneticPr fontId="2"/>
  </si>
  <si>
    <t>碧海</t>
    <rPh sb="0" eb="1">
      <t>ミドリ</t>
    </rPh>
    <rPh sb="1" eb="2">
      <t>ウミ</t>
    </rPh>
    <phoneticPr fontId="2"/>
  </si>
  <si>
    <t>ｵﾆｷ</t>
  </si>
  <si>
    <t>ONIKI</t>
  </si>
  <si>
    <t>Hitomi</t>
  </si>
  <si>
    <t>芽依</t>
    <rPh sb="0" eb="2">
      <t>メイ</t>
    </rPh>
    <phoneticPr fontId="2"/>
  </si>
  <si>
    <t>KITANO</t>
  </si>
  <si>
    <t>未樹</t>
    <rPh sb="0" eb="1">
      <t>ミ</t>
    </rPh>
    <rPh sb="1" eb="2">
      <t>ジュ</t>
    </rPh>
    <phoneticPr fontId="2"/>
  </si>
  <si>
    <t>奈乃葉</t>
    <rPh sb="0" eb="1">
      <t>ナ</t>
    </rPh>
    <rPh sb="1" eb="2">
      <t>ノ</t>
    </rPh>
    <rPh sb="2" eb="3">
      <t>ハ</t>
    </rPh>
    <phoneticPr fontId="2"/>
  </si>
  <si>
    <t>Nanoha</t>
  </si>
  <si>
    <t>美葵</t>
    <rPh sb="0" eb="1">
      <t>ビ</t>
    </rPh>
    <rPh sb="1" eb="2">
      <t>アオイ</t>
    </rPh>
    <phoneticPr fontId="2"/>
  </si>
  <si>
    <t>ﾐｵｲ</t>
  </si>
  <si>
    <t>Mioi</t>
  </si>
  <si>
    <t>朱</t>
    <rPh sb="0" eb="1">
      <t>シュ</t>
    </rPh>
    <phoneticPr fontId="2"/>
  </si>
  <si>
    <t>柴山</t>
    <rPh sb="0" eb="2">
      <t>シバヤマ</t>
    </rPh>
    <phoneticPr fontId="2"/>
  </si>
  <si>
    <t>恵理菜</t>
    <rPh sb="0" eb="2">
      <t>エリ</t>
    </rPh>
    <rPh sb="2" eb="3">
      <t>ナ</t>
    </rPh>
    <phoneticPr fontId="2"/>
  </si>
  <si>
    <t>ｼﾊﾞﾔﾏ</t>
  </si>
  <si>
    <t>SHIBAYAMA</t>
  </si>
  <si>
    <t>晴湊</t>
    <rPh sb="0" eb="1">
      <t>ハレ</t>
    </rPh>
    <rPh sb="1" eb="2">
      <t>ミナト</t>
    </rPh>
    <phoneticPr fontId="2"/>
  </si>
  <si>
    <t>ﾊﾐﾅ</t>
  </si>
  <si>
    <t>Hamina</t>
  </si>
  <si>
    <t>田内</t>
    <rPh sb="0" eb="2">
      <t>タウチ</t>
    </rPh>
    <phoneticPr fontId="2"/>
  </si>
  <si>
    <t>TAUCHI</t>
  </si>
  <si>
    <t>美月</t>
    <rPh sb="0" eb="2">
      <t>ミヅキ</t>
    </rPh>
    <phoneticPr fontId="2"/>
  </si>
  <si>
    <t>綱島</t>
    <rPh sb="0" eb="2">
      <t>ツナシマ</t>
    </rPh>
    <phoneticPr fontId="2"/>
  </si>
  <si>
    <t>洋</t>
    <rPh sb="0" eb="1">
      <t>ヨウ</t>
    </rPh>
    <phoneticPr fontId="2"/>
  </si>
  <si>
    <t>ﾋﾛ</t>
  </si>
  <si>
    <t>TSUNASIMA</t>
  </si>
  <si>
    <t>Hiro</t>
  </si>
  <si>
    <t>土橋</t>
    <rPh sb="0" eb="2">
      <t>ドバシ</t>
    </rPh>
    <phoneticPr fontId="2"/>
  </si>
  <si>
    <t>碧花</t>
    <rPh sb="0" eb="1">
      <t>ミドリ</t>
    </rPh>
    <rPh sb="1" eb="2">
      <t>ハナ</t>
    </rPh>
    <phoneticPr fontId="2"/>
  </si>
  <si>
    <t>ﾄﾞﾊﾞｼ</t>
  </si>
  <si>
    <t>ｱｵﾊ</t>
  </si>
  <si>
    <t>DOBASHI</t>
  </si>
  <si>
    <t>Aoha</t>
  </si>
  <si>
    <t>野坂</t>
    <rPh sb="0" eb="2">
      <t>ノサカ</t>
    </rPh>
    <phoneticPr fontId="2"/>
  </si>
  <si>
    <t>ﾉｻｶ</t>
  </si>
  <si>
    <t>NOSAKA</t>
  </si>
  <si>
    <t>人見</t>
    <rPh sb="0" eb="2">
      <t>ヒトミ</t>
    </rPh>
    <phoneticPr fontId="2"/>
  </si>
  <si>
    <t>夏乃子</t>
    <rPh sb="0" eb="1">
      <t>ナツ</t>
    </rPh>
    <rPh sb="1" eb="2">
      <t>ノ</t>
    </rPh>
    <rPh sb="2" eb="3">
      <t>コ</t>
    </rPh>
    <phoneticPr fontId="2"/>
  </si>
  <si>
    <t>HITOMI</t>
  </si>
  <si>
    <t>朋葉</t>
    <rPh sb="0" eb="1">
      <t>トモ</t>
    </rPh>
    <rPh sb="1" eb="2">
      <t>ハ</t>
    </rPh>
    <phoneticPr fontId="2"/>
  </si>
  <si>
    <t>ﾄﾓﾊ</t>
  </si>
  <si>
    <t>Tomoha</t>
  </si>
  <si>
    <t>細野</t>
    <rPh sb="0" eb="2">
      <t>ホソノ</t>
    </rPh>
    <phoneticPr fontId="2"/>
  </si>
  <si>
    <t>礼菜</t>
    <rPh sb="0" eb="1">
      <t>レイ</t>
    </rPh>
    <rPh sb="1" eb="2">
      <t>ナ</t>
    </rPh>
    <phoneticPr fontId="2"/>
  </si>
  <si>
    <t>牧田</t>
    <rPh sb="0" eb="2">
      <t>マキタ</t>
    </rPh>
    <phoneticPr fontId="2"/>
  </si>
  <si>
    <t>小夜</t>
    <rPh sb="0" eb="2">
      <t>サヨ</t>
    </rPh>
    <phoneticPr fontId="2"/>
  </si>
  <si>
    <t>ﾏｷﾀ</t>
  </si>
  <si>
    <t>MAKITA</t>
  </si>
  <si>
    <t>Sayo</t>
  </si>
  <si>
    <t>友奈</t>
    <rPh sb="0" eb="2">
      <t>ユウナ</t>
    </rPh>
    <phoneticPr fontId="2"/>
  </si>
  <si>
    <t>千華</t>
    <rPh sb="0" eb="1">
      <t>セン</t>
    </rPh>
    <rPh sb="1" eb="2">
      <t>ハナ</t>
    </rPh>
    <phoneticPr fontId="2"/>
  </si>
  <si>
    <t>Chihana</t>
  </si>
  <si>
    <t>茉奈美</t>
    <rPh sb="0" eb="1">
      <t>マツ</t>
    </rPh>
    <rPh sb="1" eb="3">
      <t>ナミ</t>
    </rPh>
    <phoneticPr fontId="2"/>
  </si>
  <si>
    <t>愛衣</t>
  </si>
  <si>
    <t>千都</t>
  </si>
  <si>
    <t>佳奈</t>
  </si>
  <si>
    <t>金山</t>
  </si>
  <si>
    <t>こなみ</t>
  </si>
  <si>
    <t>古宮</t>
  </si>
  <si>
    <t>菜月</t>
  </si>
  <si>
    <t>成守</t>
  </si>
  <si>
    <t>ﾅﾘｼｭ</t>
  </si>
  <si>
    <t>古田</t>
  </si>
  <si>
    <t>嘉音</t>
  </si>
  <si>
    <t>柳瀬</t>
    <rPh sb="0" eb="2">
      <t>ヤナセ</t>
    </rPh>
    <phoneticPr fontId="2"/>
  </si>
  <si>
    <t>真尋</t>
    <rPh sb="0" eb="2">
      <t>マヒロ</t>
    </rPh>
    <phoneticPr fontId="2"/>
  </si>
  <si>
    <t>YANASE</t>
  </si>
  <si>
    <t>舞香</t>
    <rPh sb="0" eb="2">
      <t>マイカ</t>
    </rPh>
    <phoneticPr fontId="2"/>
  </si>
  <si>
    <t>Maika</t>
  </si>
  <si>
    <t>南雲</t>
    <rPh sb="0" eb="2">
      <t>ナグモ</t>
    </rPh>
    <phoneticPr fontId="2"/>
  </si>
  <si>
    <t>優亜</t>
    <rPh sb="0" eb="2">
      <t>ユウア</t>
    </rPh>
    <phoneticPr fontId="2"/>
  </si>
  <si>
    <t>NAGUMO</t>
  </si>
  <si>
    <t>塩畑</t>
    <rPh sb="0" eb="2">
      <t>シオハタ</t>
    </rPh>
    <phoneticPr fontId="2"/>
  </si>
  <si>
    <t>花恋</t>
    <rPh sb="0" eb="2">
      <t>カレン</t>
    </rPh>
    <phoneticPr fontId="2"/>
  </si>
  <si>
    <t>ｼｵﾊﾀ</t>
  </si>
  <si>
    <t>SHIOHATA</t>
  </si>
  <si>
    <t>米原</t>
    <rPh sb="0" eb="2">
      <t>ヨネハラ</t>
    </rPh>
    <phoneticPr fontId="2"/>
  </si>
  <si>
    <t>佑菜</t>
    <rPh sb="0" eb="2">
      <t>ユウナ</t>
    </rPh>
    <phoneticPr fontId="2"/>
  </si>
  <si>
    <t>YONEHARA</t>
  </si>
  <si>
    <t>鎌田</t>
    <rPh sb="0" eb="2">
      <t>カマタ</t>
    </rPh>
    <phoneticPr fontId="2"/>
  </si>
  <si>
    <t>柚花</t>
    <rPh sb="0" eb="2">
      <t>ユカ</t>
    </rPh>
    <phoneticPr fontId="2"/>
  </si>
  <si>
    <t>鳩</t>
    <rPh sb="0" eb="1">
      <t>ハト</t>
    </rPh>
    <phoneticPr fontId="1"/>
  </si>
  <si>
    <t>藍良</t>
    <rPh sb="0" eb="1">
      <t>アイ</t>
    </rPh>
    <rPh sb="1" eb="2">
      <t>ヨ</t>
    </rPh>
    <phoneticPr fontId="1"/>
  </si>
  <si>
    <t>ﾊﾄ</t>
  </si>
  <si>
    <t>ｱｲﾗ</t>
  </si>
  <si>
    <t>HATO</t>
  </si>
  <si>
    <t>Aira</t>
  </si>
  <si>
    <t>山屋</t>
    <rPh sb="0" eb="2">
      <t>ヤマヤ</t>
    </rPh>
    <phoneticPr fontId="1"/>
  </si>
  <si>
    <t>百楓</t>
    <rPh sb="0" eb="1">
      <t>ヒャク</t>
    </rPh>
    <rPh sb="1" eb="2">
      <t>カエデ</t>
    </rPh>
    <phoneticPr fontId="1"/>
  </si>
  <si>
    <t>中野</t>
    <rPh sb="0" eb="2">
      <t>ナカノ</t>
    </rPh>
    <phoneticPr fontId="1"/>
  </si>
  <si>
    <t>清華</t>
    <rPh sb="0" eb="2">
      <t>セイガ</t>
    </rPh>
    <phoneticPr fontId="1"/>
  </si>
  <si>
    <t>森本</t>
    <rPh sb="0" eb="2">
      <t>モリモト</t>
    </rPh>
    <phoneticPr fontId="1"/>
  </si>
  <si>
    <t>結菜</t>
    <rPh sb="0" eb="2">
      <t>ユナ</t>
    </rPh>
    <phoneticPr fontId="1"/>
  </si>
  <si>
    <t>佐藤</t>
    <rPh sb="0" eb="2">
      <t>サトウ</t>
    </rPh>
    <phoneticPr fontId="1"/>
  </si>
  <si>
    <t>妃英</t>
    <rPh sb="0" eb="1">
      <t>キサキ</t>
    </rPh>
    <rPh sb="1" eb="2">
      <t>エイ</t>
    </rPh>
    <phoneticPr fontId="1"/>
  </si>
  <si>
    <t>ｷｴ</t>
  </si>
  <si>
    <t>Kie</t>
  </si>
  <si>
    <t>結</t>
    <rPh sb="0" eb="1">
      <t>ユイ</t>
    </rPh>
    <phoneticPr fontId="1"/>
  </si>
  <si>
    <t>千紘</t>
    <rPh sb="0" eb="2">
      <t>チヒロ</t>
    </rPh>
    <phoneticPr fontId="1"/>
  </si>
  <si>
    <t>箱田</t>
  </si>
  <si>
    <t>心美</t>
  </si>
  <si>
    <t>Kokomi</t>
  </si>
  <si>
    <t>宇宿</t>
  </si>
  <si>
    <t>綾乃</t>
  </si>
  <si>
    <t>USUKU</t>
  </si>
  <si>
    <t>和佳奈</t>
  </si>
  <si>
    <t>西岡</t>
  </si>
  <si>
    <t>栄美</t>
  </si>
  <si>
    <t>Harumi</t>
  </si>
  <si>
    <t>習志野</t>
    <rPh sb="0" eb="3">
      <t>ナラシノ</t>
    </rPh>
    <phoneticPr fontId="0"/>
  </si>
  <si>
    <t>Asami</t>
  </si>
  <si>
    <t>Ayuri</t>
  </si>
  <si>
    <t>参加費</t>
    <rPh sb="0" eb="3">
      <t>サンカヒ</t>
    </rPh>
    <phoneticPr fontId="1"/>
  </si>
  <si>
    <t>個人</t>
    <rPh sb="0" eb="2">
      <t>コジン</t>
    </rPh>
    <phoneticPr fontId="1"/>
  </si>
  <si>
    <t>ﾘﾚｰ</t>
    <phoneticPr fontId="1"/>
  </si>
  <si>
    <t>計</t>
    <rPh sb="0" eb="1">
      <t>ケイ</t>
    </rPh>
    <phoneticPr fontId="1"/>
  </si>
  <si>
    <t>円</t>
    <rPh sb="0" eb="1">
      <t>エン</t>
    </rPh>
    <phoneticPr fontId="1"/>
  </si>
  <si>
    <t>最後に個人種目数とﾘﾚｰのﾁｰﾑ数を入力してください。</t>
    <rPh sb="0" eb="2">
      <t>サイゴ</t>
    </rPh>
    <rPh sb="3" eb="5">
      <t>コジン</t>
    </rPh>
    <rPh sb="5" eb="7">
      <t>シュモク</t>
    </rPh>
    <rPh sb="7" eb="8">
      <t>スウ</t>
    </rPh>
    <rPh sb="16" eb="17">
      <t>スウ</t>
    </rPh>
    <rPh sb="18" eb="20">
      <t>ニュウリョク</t>
    </rPh>
    <phoneticPr fontId="1"/>
  </si>
  <si>
    <t>※ﾅﾝﾊﾞｰを入力して名前等が表示されない選手は未登録者の可能性が高いです。</t>
    <rPh sb="7" eb="9">
      <t>ニュウリョク</t>
    </rPh>
    <rPh sb="11" eb="13">
      <t>ナマエ</t>
    </rPh>
    <rPh sb="13" eb="14">
      <t>トウ</t>
    </rPh>
    <rPh sb="15" eb="17">
      <t>ヒョウジ</t>
    </rPh>
    <rPh sb="21" eb="23">
      <t>センシュ</t>
    </rPh>
    <rPh sb="24" eb="28">
      <t>ミトウロクシャ</t>
    </rPh>
    <rPh sb="29" eb="32">
      <t>カノウセイ</t>
    </rPh>
    <rPh sb="33" eb="34">
      <t>タカ</t>
    </rPh>
    <phoneticPr fontId="1"/>
  </si>
  <si>
    <r>
      <t>各種目の入力は白い部分に</t>
    </r>
    <r>
      <rPr>
        <sz val="22"/>
        <color rgb="FFFF0000"/>
        <rFont val="ＭＳ Ｐゴシック"/>
        <family val="3"/>
        <charset val="128"/>
        <scheme val="minor"/>
      </rPr>
      <t>ナンバー</t>
    </r>
    <r>
      <rPr>
        <sz val="22"/>
        <color theme="1"/>
        <rFont val="ＭＳ Ｐゴシック"/>
        <family val="2"/>
        <charset val="128"/>
        <scheme val="minor"/>
      </rPr>
      <t>と</t>
    </r>
    <r>
      <rPr>
        <sz val="22"/>
        <color rgb="FFFF0000"/>
        <rFont val="ＭＳ Ｐゴシック"/>
        <family val="3"/>
        <charset val="128"/>
        <scheme val="minor"/>
      </rPr>
      <t>申請記録</t>
    </r>
    <r>
      <rPr>
        <sz val="22"/>
        <color theme="1"/>
        <rFont val="ＭＳ Ｐゴシック"/>
        <family val="2"/>
        <charset val="128"/>
        <scheme val="minor"/>
      </rPr>
      <t>、および</t>
    </r>
    <r>
      <rPr>
        <sz val="22"/>
        <color rgb="FFFF0000"/>
        <rFont val="ＭＳ Ｐゴシック"/>
        <family val="3"/>
        <charset val="128"/>
        <scheme val="minor"/>
      </rPr>
      <t>生年月日(西暦)</t>
    </r>
    <r>
      <rPr>
        <sz val="22"/>
        <color theme="1"/>
        <rFont val="ＭＳ Ｐゴシック"/>
        <family val="2"/>
        <charset val="128"/>
        <scheme val="minor"/>
      </rPr>
      <t>のみ入力して下さい。</t>
    </r>
    <rPh sb="0" eb="3">
      <t>カクシュモク</t>
    </rPh>
    <rPh sb="4" eb="6">
      <t>ニュウリョク</t>
    </rPh>
    <rPh sb="7" eb="8">
      <t>シロ</t>
    </rPh>
    <rPh sb="9" eb="11">
      <t>ブブン</t>
    </rPh>
    <rPh sb="17" eb="19">
      <t>シンセイ</t>
    </rPh>
    <rPh sb="19" eb="21">
      <t>キロク</t>
    </rPh>
    <rPh sb="25" eb="27">
      <t>セイネン</t>
    </rPh>
    <rPh sb="27" eb="29">
      <t>ガッピ</t>
    </rPh>
    <rPh sb="30" eb="32">
      <t>セイレキ</t>
    </rPh>
    <rPh sb="35" eb="37">
      <t>ニュウリョク</t>
    </rPh>
    <rPh sb="39" eb="40">
      <t>クダ</t>
    </rPh>
    <phoneticPr fontId="1"/>
  </si>
  <si>
    <t>YONEI</t>
  </si>
  <si>
    <t>Kanta</t>
  </si>
  <si>
    <t>Yohei</t>
  </si>
  <si>
    <t>MIKI</t>
  </si>
  <si>
    <t>Masumi</t>
  </si>
  <si>
    <t>HIRAO</t>
  </si>
  <si>
    <t>KURODA</t>
  </si>
  <si>
    <t>Ranmaru</t>
  </si>
  <si>
    <t>HOSHINA</t>
  </si>
  <si>
    <t>KAMEI</t>
  </si>
  <si>
    <t>Shuri</t>
  </si>
  <si>
    <t>NISHIKAWA</t>
  </si>
  <si>
    <t>Sotaro</t>
  </si>
  <si>
    <t>ISHIOKA</t>
  </si>
  <si>
    <t>Daiya</t>
  </si>
  <si>
    <t xml:space="preserve">KOBAYASHI </t>
  </si>
  <si>
    <t>NAMBA</t>
  </si>
  <si>
    <t>TSUJIOKA</t>
  </si>
  <si>
    <t>Sayu</t>
  </si>
  <si>
    <t>ASAHI</t>
  </si>
  <si>
    <t>1500m</t>
  </si>
  <si>
    <t>100mH</t>
  </si>
  <si>
    <t>○○習志野市民</t>
    <rPh sb="2" eb="5">
      <t>ナラシノ</t>
    </rPh>
    <rPh sb="5" eb="7">
      <t>シミン</t>
    </rPh>
    <phoneticPr fontId="1"/>
  </si>
  <si>
    <r>
      <t>例　習志野市内→</t>
    </r>
    <r>
      <rPr>
        <sz val="14"/>
        <color rgb="FFFF0000"/>
        <rFont val="ＤＦ特太ゴシック体"/>
        <family val="3"/>
        <charset val="128"/>
      </rPr>
      <t>１中</t>
    </r>
    <r>
      <rPr>
        <sz val="14"/>
        <color theme="1"/>
        <rFont val="ＭＳ Ｐゴシック"/>
        <family val="2"/>
        <charset val="128"/>
        <scheme val="minor"/>
      </rPr>
      <t>習志野市民</t>
    </r>
    <rPh sb="0" eb="1">
      <t>レイ</t>
    </rPh>
    <rPh sb="2" eb="6">
      <t>ナラシノシ</t>
    </rPh>
    <rPh sb="6" eb="7">
      <t>ナイ</t>
    </rPh>
    <rPh sb="9" eb="10">
      <t>チュウ</t>
    </rPh>
    <rPh sb="10" eb="13">
      <t>ナラシノ</t>
    </rPh>
    <rPh sb="13" eb="15">
      <t>シミン</t>
    </rPh>
    <phoneticPr fontId="1"/>
  </si>
  <si>
    <r>
      <t>　　 習志野市外→</t>
    </r>
    <r>
      <rPr>
        <sz val="14"/>
        <color rgb="FFFF0000"/>
        <rFont val="ＤＨＰ特太ゴシック体"/>
        <family val="3"/>
        <charset val="128"/>
      </rPr>
      <t>船橋</t>
    </r>
    <r>
      <rPr>
        <sz val="14"/>
        <color theme="1"/>
        <rFont val="ＭＳ Ｐゴシック"/>
        <family val="2"/>
        <charset val="128"/>
        <scheme val="minor"/>
      </rPr>
      <t>習志野市民</t>
    </r>
    <rPh sb="3" eb="6">
      <t>ナラシノ</t>
    </rPh>
    <rPh sb="6" eb="8">
      <t>シガイ</t>
    </rPh>
    <rPh sb="9" eb="11">
      <t>フナバシ</t>
    </rPh>
    <rPh sb="11" eb="14">
      <t>ナラシノ</t>
    </rPh>
    <rPh sb="14" eb="16">
      <t>シミン</t>
    </rPh>
    <phoneticPr fontId="1"/>
  </si>
  <si>
    <t>送信先　tomidokoroyutaka@yahoo.co.jp</t>
    <rPh sb="0" eb="3">
      <t>ソウシンサキ</t>
    </rPh>
    <phoneticPr fontId="1"/>
  </si>
  <si>
    <t>Takato</t>
  </si>
  <si>
    <t>OCHI</t>
  </si>
  <si>
    <t>TOYAMA</t>
  </si>
  <si>
    <t>ISHIBASHI</t>
  </si>
  <si>
    <t>TERASHIMA</t>
  </si>
  <si>
    <t>FUKUTOME</t>
  </si>
  <si>
    <t>YANAGIDA</t>
  </si>
  <si>
    <t>Koya</t>
  </si>
  <si>
    <t>HASHIMURA</t>
  </si>
  <si>
    <t>Rikiya</t>
  </si>
  <si>
    <t>SEINO</t>
  </si>
  <si>
    <t>TSUNASHIMA</t>
  </si>
  <si>
    <t>TERADA</t>
  </si>
  <si>
    <t>HATA</t>
  </si>
  <si>
    <t>Takuro</t>
  </si>
  <si>
    <t>MARUTA</t>
  </si>
  <si>
    <t>TOMIKAWA</t>
  </si>
  <si>
    <t>紛失</t>
  </si>
  <si>
    <t>Shou</t>
  </si>
  <si>
    <t>Syota</t>
  </si>
  <si>
    <t>HINATA</t>
  </si>
  <si>
    <t>Yuusei</t>
  </si>
  <si>
    <t>Yuha</t>
  </si>
  <si>
    <t>TSUKADA</t>
  </si>
  <si>
    <t>Kaname</t>
  </si>
  <si>
    <t>Shouta</t>
  </si>
  <si>
    <t>ISONO</t>
  </si>
  <si>
    <t>SHIDA</t>
  </si>
  <si>
    <t>OONISHI</t>
  </si>
  <si>
    <t>Tooya</t>
  </si>
  <si>
    <t>JIBIKI</t>
  </si>
  <si>
    <t>CHISAKA</t>
  </si>
  <si>
    <t>Jyun</t>
  </si>
  <si>
    <t>MITANI</t>
  </si>
  <si>
    <t>Hidemitsu</t>
  </si>
  <si>
    <t>OOTAKI</t>
  </si>
  <si>
    <t>KOTAJIMA</t>
  </si>
  <si>
    <t>ECHIGO</t>
  </si>
  <si>
    <t>Hanto</t>
  </si>
  <si>
    <t>Taisho</t>
  </si>
  <si>
    <t xml:space="preserve">ISHIWATARI </t>
  </si>
  <si>
    <t>Oki</t>
  </si>
  <si>
    <t xml:space="preserve">MARUYAMA </t>
  </si>
  <si>
    <t xml:space="preserve">ISHIWAKI </t>
  </si>
  <si>
    <t xml:space="preserve">NACHI </t>
  </si>
  <si>
    <t>Goki</t>
  </si>
  <si>
    <t xml:space="preserve"> Mahiro</t>
  </si>
  <si>
    <t xml:space="preserve">SUDO </t>
  </si>
  <si>
    <t>Shuki</t>
  </si>
  <si>
    <t xml:space="preserve">ERA </t>
  </si>
  <si>
    <t xml:space="preserve">KAYAMA </t>
  </si>
  <si>
    <t>SHIRAKURA</t>
  </si>
  <si>
    <t>MURASHIGE</t>
  </si>
  <si>
    <t>ISHIWA</t>
  </si>
  <si>
    <t>Tayama</t>
  </si>
  <si>
    <t>TAMAMURA</t>
  </si>
  <si>
    <t>Zin</t>
  </si>
  <si>
    <t>Kyoei</t>
  </si>
  <si>
    <t>SHIRANITA</t>
  </si>
  <si>
    <t>KAKUTA</t>
  </si>
  <si>
    <t>KAIDE</t>
  </si>
  <si>
    <t>Kouga</t>
  </si>
  <si>
    <t>OMACHI</t>
  </si>
  <si>
    <t>UI</t>
  </si>
  <si>
    <t>TAFURU</t>
  </si>
  <si>
    <t>TAKIGASHIRA</t>
  </si>
  <si>
    <t>IWAMA</t>
  </si>
  <si>
    <t>MAEJIMA</t>
  </si>
  <si>
    <t>Hisaki</t>
  </si>
  <si>
    <t>昂生</t>
    <rPh sb="0" eb="1">
      <t>コウ</t>
    </rPh>
    <phoneticPr fontId="2"/>
  </si>
  <si>
    <t>ODO</t>
  </si>
  <si>
    <t>HIROI</t>
  </si>
  <si>
    <t>MAEYAMA</t>
  </si>
  <si>
    <t>Syuya</t>
  </si>
  <si>
    <t>Syusuke</t>
  </si>
  <si>
    <t>KAKIZAKI</t>
  </si>
  <si>
    <t>ISSHIKI</t>
  </si>
  <si>
    <t xml:space="preserve">AGAWA </t>
  </si>
  <si>
    <t xml:space="preserve"> Souta</t>
  </si>
  <si>
    <t xml:space="preserve">KOMIYAMA </t>
  </si>
  <si>
    <t xml:space="preserve"> Neo</t>
  </si>
  <si>
    <t xml:space="preserve"> Takeru</t>
  </si>
  <si>
    <t xml:space="preserve">KONDO </t>
  </si>
  <si>
    <t xml:space="preserve"> Kazuki</t>
  </si>
  <si>
    <t>ISHIZUKA</t>
  </si>
  <si>
    <t xml:space="preserve"> Kosei</t>
  </si>
  <si>
    <t xml:space="preserve">TANIDA </t>
  </si>
  <si>
    <t xml:space="preserve"> Kazuma</t>
  </si>
  <si>
    <t xml:space="preserve"> Hinata</t>
  </si>
  <si>
    <t xml:space="preserve"> Syun</t>
  </si>
  <si>
    <t xml:space="preserve">SAKAI </t>
  </si>
  <si>
    <t xml:space="preserve"> Gen</t>
  </si>
  <si>
    <t xml:space="preserve">NARA </t>
  </si>
  <si>
    <t xml:space="preserve">KADOKURA </t>
  </si>
  <si>
    <t xml:space="preserve"> Minoru</t>
  </si>
  <si>
    <t xml:space="preserve">KANEISHI </t>
  </si>
  <si>
    <t xml:space="preserve"> Ryo</t>
  </si>
  <si>
    <t xml:space="preserve">SASAKI </t>
  </si>
  <si>
    <t xml:space="preserve"> Asuma</t>
  </si>
  <si>
    <t xml:space="preserve"> Shiyu</t>
  </si>
  <si>
    <t xml:space="preserve">HIGA </t>
  </si>
  <si>
    <t xml:space="preserve"> Zyunya</t>
  </si>
  <si>
    <t xml:space="preserve">ANDO </t>
  </si>
  <si>
    <t xml:space="preserve">URA </t>
  </si>
  <si>
    <t xml:space="preserve">OMURA </t>
  </si>
  <si>
    <t xml:space="preserve"> Ayato</t>
  </si>
  <si>
    <t xml:space="preserve">ONODERA </t>
  </si>
  <si>
    <t xml:space="preserve">KANOU </t>
  </si>
  <si>
    <t xml:space="preserve">KOIDE </t>
  </si>
  <si>
    <t xml:space="preserve"> Yuto</t>
  </si>
  <si>
    <t xml:space="preserve">KOGA </t>
  </si>
  <si>
    <t xml:space="preserve"> Yuki</t>
  </si>
  <si>
    <t xml:space="preserve"> Keito</t>
  </si>
  <si>
    <t xml:space="preserve">SHIGEMI </t>
  </si>
  <si>
    <t xml:space="preserve"> Yodai</t>
  </si>
  <si>
    <t xml:space="preserve">SEIDO </t>
  </si>
  <si>
    <t xml:space="preserve"> Kouga</t>
  </si>
  <si>
    <t xml:space="preserve">TAKAKUWA </t>
  </si>
  <si>
    <t xml:space="preserve"> Touya</t>
  </si>
  <si>
    <t xml:space="preserve"> Hayato</t>
  </si>
  <si>
    <t xml:space="preserve">TAGO </t>
  </si>
  <si>
    <t xml:space="preserve"> Koudai</t>
  </si>
  <si>
    <t xml:space="preserve">YAMASHITA </t>
  </si>
  <si>
    <t xml:space="preserve"> Yusei</t>
  </si>
  <si>
    <t xml:space="preserve">MATSUURA </t>
  </si>
  <si>
    <t xml:space="preserve"> Taiki</t>
  </si>
  <si>
    <t>MOTOJUKU</t>
  </si>
  <si>
    <t>ETOU</t>
  </si>
  <si>
    <t>Saeto</t>
  </si>
  <si>
    <t>TABEI</t>
  </si>
  <si>
    <t>DEYAMA</t>
  </si>
  <si>
    <t>Tomokiyo</t>
  </si>
  <si>
    <t>YOSHIHARA</t>
  </si>
  <si>
    <t>MASUZAKI</t>
  </si>
  <si>
    <t>Tomoro</t>
  </si>
  <si>
    <t>FUJIYA</t>
  </si>
  <si>
    <t>Motoya</t>
  </si>
  <si>
    <t>Eibu</t>
  </si>
  <si>
    <t>ASARI</t>
  </si>
  <si>
    <t>ISOHATA</t>
  </si>
  <si>
    <t>Kippei</t>
  </si>
  <si>
    <t xml:space="preserve">CHIBA </t>
  </si>
  <si>
    <t xml:space="preserve">ISHIKAWA </t>
  </si>
  <si>
    <t xml:space="preserve">IKKA </t>
  </si>
  <si>
    <t xml:space="preserve">NAKAHANA </t>
  </si>
  <si>
    <t xml:space="preserve">OSADA </t>
  </si>
  <si>
    <t xml:space="preserve">TURUMAKI </t>
  </si>
  <si>
    <t xml:space="preserve">HAMADA </t>
  </si>
  <si>
    <t xml:space="preserve"> Ayumu</t>
  </si>
  <si>
    <t xml:space="preserve">NAKAISHI </t>
  </si>
  <si>
    <t xml:space="preserve"> Hiroki</t>
  </si>
  <si>
    <t xml:space="preserve"> Kouki</t>
  </si>
  <si>
    <t xml:space="preserve">NAGAI </t>
  </si>
  <si>
    <t xml:space="preserve"> Aoba</t>
  </si>
  <si>
    <t xml:space="preserve"> Ryouga</t>
  </si>
  <si>
    <t xml:space="preserve">SUGIURA </t>
  </si>
  <si>
    <t xml:space="preserve">YAMATO </t>
  </si>
  <si>
    <t>Koutarou</t>
  </si>
  <si>
    <t>Yuujirou</t>
  </si>
  <si>
    <t>Ryusyo</t>
  </si>
  <si>
    <t>ﾊｼｶﾜ</t>
  </si>
  <si>
    <t>ｶﾀﾉ</t>
  </si>
  <si>
    <t>ﾀﾂﾀ</t>
  </si>
  <si>
    <t>愛斗</t>
    <rPh sb="0" eb="1">
      <t>アイ</t>
    </rPh>
    <rPh sb="1" eb="2">
      <t>ト</t>
    </rPh>
    <phoneticPr fontId="2"/>
  </si>
  <si>
    <t>光希</t>
    <rPh sb="0" eb="2">
      <t>ミツキ</t>
    </rPh>
    <phoneticPr fontId="2"/>
  </si>
  <si>
    <t>光</t>
    <rPh sb="0" eb="1">
      <t>ヒカリ</t>
    </rPh>
    <phoneticPr fontId="2"/>
  </si>
  <si>
    <t>AKIBA</t>
  </si>
  <si>
    <t>TANIGAWA</t>
  </si>
  <si>
    <t>OHARA</t>
  </si>
  <si>
    <t>IKEZAWA</t>
  </si>
  <si>
    <t>HUJII</t>
  </si>
  <si>
    <t>AKUZAWA</t>
  </si>
  <si>
    <t>HAMAGUCHI</t>
  </si>
  <si>
    <t>SAEGUSA</t>
  </si>
  <si>
    <t>UMEHARA</t>
  </si>
  <si>
    <t>Koiki</t>
  </si>
  <si>
    <t>Yuko</t>
  </si>
  <si>
    <t>Miho</t>
  </si>
  <si>
    <t>Kyouka</t>
  </si>
  <si>
    <t>Seira</t>
  </si>
  <si>
    <t>ICHIMURA</t>
  </si>
  <si>
    <t>Ririi</t>
  </si>
  <si>
    <t>SEKIMIZU</t>
  </si>
  <si>
    <t>ASHIZAWA</t>
  </si>
  <si>
    <t>HASABA</t>
  </si>
  <si>
    <t>KIYONAGA</t>
  </si>
  <si>
    <t>SAWAMURA</t>
  </si>
  <si>
    <t>HANABATA</t>
  </si>
  <si>
    <t>YOSHIKOSHI</t>
  </si>
  <si>
    <t>Nina</t>
  </si>
  <si>
    <t xml:space="preserve"> Hikari</t>
  </si>
  <si>
    <t xml:space="preserve">KUWABARA </t>
  </si>
  <si>
    <t xml:space="preserve">AMIYA </t>
  </si>
  <si>
    <t xml:space="preserve">ARITA </t>
  </si>
  <si>
    <t xml:space="preserve"> Saki</t>
  </si>
  <si>
    <t xml:space="preserve">OHTSUKA </t>
  </si>
  <si>
    <t>OKUMIRA</t>
  </si>
  <si>
    <t>Noan</t>
  </si>
  <si>
    <t>Niko</t>
  </si>
  <si>
    <t>TERAMOTO</t>
  </si>
  <si>
    <t>MINOSE</t>
  </si>
  <si>
    <t>SAKA</t>
  </si>
  <si>
    <t>Mihane</t>
  </si>
  <si>
    <t>MIHARADA</t>
  </si>
  <si>
    <t>ARAO</t>
  </si>
  <si>
    <t>HIRANE</t>
  </si>
  <si>
    <t>Yuiri</t>
  </si>
  <si>
    <t>YAMAWAKI</t>
  </si>
  <si>
    <t>TERASAKI</t>
  </si>
  <si>
    <t>FUZISHIRO</t>
  </si>
  <si>
    <t>Mikana</t>
  </si>
  <si>
    <t>Ikezawa</t>
  </si>
  <si>
    <t>NUMATA</t>
  </si>
  <si>
    <t>Numata</t>
  </si>
  <si>
    <t>TOSHINAGA</t>
  </si>
  <si>
    <t>SHIOYA</t>
  </si>
  <si>
    <t>TACHIKA</t>
  </si>
  <si>
    <t>Nagika</t>
  </si>
  <si>
    <t xml:space="preserve">NAGAYAMA </t>
  </si>
  <si>
    <t xml:space="preserve">ASARI </t>
  </si>
  <si>
    <t xml:space="preserve"> Yuna</t>
  </si>
  <si>
    <t xml:space="preserve">HIRAO </t>
  </si>
  <si>
    <t xml:space="preserve"> Nanami</t>
  </si>
  <si>
    <t xml:space="preserve">TAKIZAWA </t>
  </si>
  <si>
    <t xml:space="preserve"> Kaede</t>
  </si>
  <si>
    <t xml:space="preserve">ABE </t>
  </si>
  <si>
    <t xml:space="preserve"> Momoko</t>
  </si>
  <si>
    <t xml:space="preserve">AMANO </t>
  </si>
  <si>
    <t xml:space="preserve"> Hina</t>
  </si>
  <si>
    <t xml:space="preserve">KANEKO </t>
  </si>
  <si>
    <t xml:space="preserve"> Yuzuha</t>
  </si>
  <si>
    <t xml:space="preserve">SIRAI </t>
  </si>
  <si>
    <t xml:space="preserve"> Yuyu</t>
  </si>
  <si>
    <t xml:space="preserve">NAKAMORI </t>
  </si>
  <si>
    <t xml:space="preserve"> Chika</t>
  </si>
  <si>
    <t xml:space="preserve"> Miki</t>
  </si>
  <si>
    <t xml:space="preserve">HARASE </t>
  </si>
  <si>
    <t xml:space="preserve"> Mao</t>
  </si>
  <si>
    <t xml:space="preserve">YAMADA </t>
  </si>
  <si>
    <t xml:space="preserve"> Riho</t>
  </si>
  <si>
    <t xml:space="preserve">YONEMOTO </t>
  </si>
  <si>
    <t xml:space="preserve"> Sumire</t>
  </si>
  <si>
    <t xml:space="preserve">MORITA </t>
  </si>
  <si>
    <t xml:space="preserve"> Ibuki</t>
  </si>
  <si>
    <t xml:space="preserve"> Nanaa</t>
  </si>
  <si>
    <t>KANENIWA</t>
  </si>
  <si>
    <t>YAMANASHI</t>
  </si>
  <si>
    <t>Sophia</t>
  </si>
  <si>
    <t>KASHIWAKURA</t>
  </si>
  <si>
    <t>CHITOSE</t>
  </si>
  <si>
    <t>YATSUHASHI</t>
  </si>
  <si>
    <t>Saeko</t>
  </si>
  <si>
    <t>OGITA</t>
  </si>
  <si>
    <t>An</t>
  </si>
  <si>
    <t xml:space="preserve"> Kureha</t>
  </si>
  <si>
    <t xml:space="preserve">SHIMIZU </t>
  </si>
  <si>
    <t xml:space="preserve"> Mei</t>
  </si>
  <si>
    <t xml:space="preserve"> Chisato</t>
  </si>
  <si>
    <t xml:space="preserve">MIYAMOTO </t>
  </si>
  <si>
    <t xml:space="preserve"> Kana</t>
  </si>
  <si>
    <t xml:space="preserve">KANAYAMA </t>
  </si>
  <si>
    <t xml:space="preserve"> Konami</t>
  </si>
  <si>
    <t xml:space="preserve">KOMIYA </t>
  </si>
  <si>
    <t xml:space="preserve"> Natsuki</t>
  </si>
  <si>
    <t xml:space="preserve"> Narishu</t>
  </si>
  <si>
    <t xml:space="preserve">FURUTA </t>
  </si>
  <si>
    <t xml:space="preserve"> Kanon</t>
  </si>
  <si>
    <t>ｳｽｸ</t>
  </si>
  <si>
    <t>重黒木</t>
    <rPh sb="0" eb="1">
      <t>ジュウ</t>
    </rPh>
    <rPh sb="1" eb="3">
      <t>クロキ</t>
    </rPh>
    <phoneticPr fontId="2"/>
  </si>
  <si>
    <t>葵生</t>
    <rPh sb="0" eb="1">
      <t>アオイ</t>
    </rPh>
    <rPh sb="1" eb="2">
      <t>ウ</t>
    </rPh>
    <phoneticPr fontId="2"/>
  </si>
  <si>
    <t>ｼﾞｭｳｸﾛｷ</t>
  </si>
  <si>
    <t>JUKUROKI</t>
  </si>
  <si>
    <t>習志野一</t>
  </si>
  <si>
    <t>純乃</t>
    <rPh sb="0" eb="1">
      <t>ジュン</t>
    </rPh>
    <rPh sb="1" eb="2">
      <t>ノ</t>
    </rPh>
    <phoneticPr fontId="2"/>
  </si>
  <si>
    <t>※各種目参加人数枠が足りない場合はグレーの欄に出場競技、ﾅﾝﾊﾞｰ、申請記録、生年月日を入力してください。</t>
    <rPh sb="1" eb="4">
      <t>カクシュモク</t>
    </rPh>
    <rPh sb="4" eb="6">
      <t>サンカ</t>
    </rPh>
    <rPh sb="6" eb="9">
      <t>ニンズウワク</t>
    </rPh>
    <rPh sb="10" eb="11">
      <t>タ</t>
    </rPh>
    <rPh sb="14" eb="16">
      <t>バアイ</t>
    </rPh>
    <rPh sb="21" eb="22">
      <t>ラン</t>
    </rPh>
    <rPh sb="23" eb="25">
      <t>シュツジョウ</t>
    </rPh>
    <rPh sb="25" eb="27">
      <t>キョウギ</t>
    </rPh>
    <rPh sb="34" eb="36">
      <t>シンセイ</t>
    </rPh>
    <rPh sb="36" eb="38">
      <t>キロク</t>
    </rPh>
    <rPh sb="39" eb="41">
      <t>セイネン</t>
    </rPh>
    <rPh sb="41" eb="43">
      <t>ガッピ</t>
    </rPh>
    <rPh sb="44" eb="46">
      <t>ニュウリョク</t>
    </rPh>
    <phoneticPr fontId="1"/>
  </si>
  <si>
    <r>
      <t>第53回習志野市市民総合体育大会(中学陸上</t>
    </r>
    <r>
      <rPr>
        <sz val="20"/>
        <color rgb="FFFF0000"/>
        <rFont val="ＤＨＰ特太ゴシック体"/>
        <family val="3"/>
        <charset val="128"/>
      </rPr>
      <t>市内</t>
    </r>
    <r>
      <rPr>
        <sz val="20"/>
        <color theme="1"/>
        <rFont val="ＭＳ Ｐゴシック"/>
        <family val="2"/>
        <charset val="128"/>
        <scheme val="minor"/>
      </rPr>
      <t>の部)</t>
    </r>
    <rPh sb="0" eb="1">
      <t>ダイ</t>
    </rPh>
    <rPh sb="3" eb="4">
      <t>カイ</t>
    </rPh>
    <rPh sb="4" eb="8">
      <t>ナラシノシ</t>
    </rPh>
    <rPh sb="8" eb="10">
      <t>シミン</t>
    </rPh>
    <rPh sb="10" eb="12">
      <t>ソウゴウ</t>
    </rPh>
    <rPh sb="12" eb="14">
      <t>タイイク</t>
    </rPh>
    <rPh sb="14" eb="16">
      <t>タイカイ</t>
    </rPh>
    <rPh sb="17" eb="19">
      <t>チュウガク</t>
    </rPh>
    <rPh sb="19" eb="21">
      <t>リクジョウ</t>
    </rPh>
    <rPh sb="21" eb="23">
      <t>シナイ</t>
    </rPh>
    <rPh sb="24" eb="25">
      <t>ブ</t>
    </rPh>
    <phoneticPr fontId="1"/>
  </si>
  <si>
    <r>
      <t>各種目参加人数枠が足りない場合はグレーの欄に</t>
    </r>
    <r>
      <rPr>
        <sz val="22"/>
        <color rgb="FFFF0000"/>
        <rFont val="ＭＳ Ｐゴシック"/>
        <family val="3"/>
        <charset val="128"/>
        <scheme val="minor"/>
      </rPr>
      <t>出場競技</t>
    </r>
    <r>
      <rPr>
        <sz val="18"/>
        <color theme="1"/>
        <rFont val="ＭＳ Ｐゴシック"/>
        <family val="2"/>
        <charset val="128"/>
        <scheme val="minor"/>
      </rPr>
      <t>、</t>
    </r>
    <r>
      <rPr>
        <sz val="18"/>
        <color rgb="FFFF0000"/>
        <rFont val="ＭＳ Ｐゴシック"/>
        <family val="3"/>
        <charset val="128"/>
        <scheme val="minor"/>
      </rPr>
      <t>ﾅﾝﾊﾞｰ</t>
    </r>
    <r>
      <rPr>
        <sz val="18"/>
        <color theme="1"/>
        <rFont val="ＭＳ Ｐゴシック"/>
        <family val="2"/>
        <charset val="128"/>
        <scheme val="minor"/>
      </rPr>
      <t>、</t>
    </r>
    <r>
      <rPr>
        <sz val="18"/>
        <color rgb="FFFF0000"/>
        <rFont val="ＭＳ Ｐゴシック"/>
        <family val="3"/>
        <charset val="128"/>
        <scheme val="minor"/>
      </rPr>
      <t>申請記録</t>
    </r>
    <r>
      <rPr>
        <sz val="18"/>
        <color theme="1"/>
        <rFont val="ＭＳ Ｐゴシック"/>
        <family val="2"/>
        <charset val="128"/>
        <scheme val="minor"/>
      </rPr>
      <t>、</t>
    </r>
    <r>
      <rPr>
        <sz val="18"/>
        <color rgb="FFFF0000"/>
        <rFont val="ＭＳ Ｐゴシック"/>
        <family val="3"/>
        <charset val="128"/>
        <scheme val="minor"/>
      </rPr>
      <t>生年月日(西暦)</t>
    </r>
    <r>
      <rPr>
        <sz val="18"/>
        <color theme="1"/>
        <rFont val="ＭＳ Ｐゴシック"/>
        <family val="2"/>
        <charset val="128"/>
        <scheme val="minor"/>
      </rPr>
      <t>を入力してください。</t>
    </r>
    <rPh sb="43" eb="45">
      <t>セイレキ</t>
    </rPh>
    <phoneticPr fontId="1"/>
  </si>
  <si>
    <t>女　　子</t>
    <rPh sb="0" eb="1">
      <t>ジョ</t>
    </rPh>
    <rPh sb="3" eb="4">
      <t>コ</t>
    </rPh>
    <phoneticPr fontId="1"/>
  </si>
  <si>
    <t>競技コード</t>
  </si>
  <si>
    <t>種目コード</t>
  </si>
  <si>
    <t>種別コード</t>
  </si>
  <si>
    <t>性別コード</t>
  </si>
  <si>
    <t>競技名</t>
  </si>
  <si>
    <t>競技名カナ</t>
  </si>
  <si>
    <t>競技名正式名称</t>
  </si>
  <si>
    <t>標準記録A</t>
  </si>
  <si>
    <t>標準記録B</t>
  </si>
  <si>
    <t>記録FLGA</t>
  </si>
  <si>
    <t>記録FLGB</t>
  </si>
  <si>
    <t>中学１年男子100m（市内）</t>
  </si>
  <si>
    <t>ﾁｳｶﾞｸ1ﾈﾝﾀﾞﾝｼ100m(ｼﾅｲ)</t>
  </si>
  <si>
    <t>中学２年男子100m（市内）</t>
  </si>
  <si>
    <t>ﾁｳｶﾞｸ2ﾈﾝﾀﾞﾝｼ100m(ｼﾅｲ)</t>
  </si>
  <si>
    <t>中学３年男子100m（市内）</t>
  </si>
  <si>
    <t>ﾁｳｶﾞｸ3ﾈﾝﾀﾞﾝｼ100m(ｼﾅｲ)</t>
  </si>
  <si>
    <t>中学共通男子200m（市内）</t>
  </si>
  <si>
    <t>ﾁｭｳｶﾞｸｷｮｳﾂｳﾀﾞﾝｼ200m(ｼﾅｲ)</t>
  </si>
  <si>
    <t>中学共通男子400m（市内）</t>
  </si>
  <si>
    <t>ﾁｭｳｶﾞｸｷｮｳﾂｳﾀﾞﾝｼ400m(ｼﾅｲ)</t>
  </si>
  <si>
    <t>中学共通男子800m（市内）</t>
  </si>
  <si>
    <t>ﾁｭｳｶﾞｸｷｮｳﾂｳﾀﾞﾝｼ800m(ｼﾅｲ)</t>
  </si>
  <si>
    <t>中学共通男子1500m（市内）</t>
  </si>
  <si>
    <t>ﾁｭｳｶﾞｸｷｮｳﾂｳﾀﾞﾝｼ1500m(ｼﾅｲ)</t>
  </si>
  <si>
    <t>中学共通男子3000m（市内）</t>
  </si>
  <si>
    <t>ﾁｭｳｶﾞｸｷｮｳﾂｳﾀﾞﾝｼ3000m(ｼﾅｲ)</t>
  </si>
  <si>
    <t>中学共通男子110mH(0.914m)（内）</t>
  </si>
  <si>
    <t>ﾁｭｳｶﾞｸｷｮｳﾂｳﾀﾞﾝｼ110mH(0.914m)ﾅｲ</t>
  </si>
  <si>
    <t>中学共通男子4X100mR（市内）</t>
  </si>
  <si>
    <t>ﾁｭｳｶﾞｸｷｮｳﾂｳﾀﾞﾝｼ4X100mR(ｼﾅｲ)</t>
  </si>
  <si>
    <t>中学共通男子走高跳（市内）</t>
  </si>
  <si>
    <t>ﾁｭｳｶﾞｸｷｮｳﾂｳﾀﾞﾝｼﾊｼﾘﾀｶﾄﾋﾞ(ｼﾅｲ)</t>
  </si>
  <si>
    <t>中学共通男子走幅跳（市内）</t>
  </si>
  <si>
    <t>ﾁｭｳｶﾞｸｷｮｳﾂｳﾀﾞﾝｼﾊｼﾘﾊﾊﾞﾄﾋﾞ(ｼﾅｲ)</t>
  </si>
  <si>
    <t>中学共通男子砲丸投(4.000kg)市内</t>
  </si>
  <si>
    <t>ﾁｭｳｶﾞｸﾀﾞﾝｼﾎｳｶﾞﾝﾅｹﾞ(4.000kg)ﾅｲ</t>
  </si>
  <si>
    <t>中学１年女子100m（市内）</t>
  </si>
  <si>
    <t>ﾁｳｶﾞｸ1ﾈﾝｼﾞｮｼ100m(ｼﾅｲ)</t>
  </si>
  <si>
    <t>中学２年女子100m（市内）</t>
  </si>
  <si>
    <t>ﾁｳｶﾞｸ2ﾈﾝｼﾞｮｼ100m(ｼﾅｲ)</t>
  </si>
  <si>
    <t>中学３年女子100m（市内）</t>
  </si>
  <si>
    <t>ﾁｳｶﾞｸ3ﾈﾝｼﾞｮｼ100m(ｼﾅｲ)</t>
  </si>
  <si>
    <t>中学共通女子200m（市内）</t>
  </si>
  <si>
    <t>ﾁｭｳｶﾞｸｷｮｳﾂｳｼﾞｮｼ200m(ｼﾅｲ)</t>
  </si>
  <si>
    <t>中学共通女子800m（市内）</t>
  </si>
  <si>
    <t>ﾁｭｳｶﾞｸｷｮｳﾂｳｼﾞｮｼ800m(ｼﾅｲ)</t>
  </si>
  <si>
    <t>中学共通女子1500m（市内）</t>
  </si>
  <si>
    <t>ﾁｭｳｶﾞｸｷｮｳﾂｳｼﾞｮｼ1500m(ｼﾅｲ)</t>
  </si>
  <si>
    <t>中学共通女子100mH(0.762m)（内）</t>
  </si>
  <si>
    <t>ﾁｭｳｶﾞｸｷｮｳﾂｳｼﾞｮｼ100mH(0.762m)ﾅｲ</t>
  </si>
  <si>
    <t>中学共通女子4X100mR（市内）</t>
  </si>
  <si>
    <t>ﾁｭｳｶﾞｸｷｮｳﾂｳｼﾞｮｼ4X100mR(ｼﾅｲ)</t>
  </si>
  <si>
    <t>中学共通女子走高跳（市内）</t>
  </si>
  <si>
    <t>ﾁｭｳｶﾞｸｷｮｳﾂｳｼﾞｮｼﾊｼﾘﾀｶﾄﾋﾞ(ｼﾅｲ)</t>
  </si>
  <si>
    <t>中学共通女子走幅跳（市内）</t>
  </si>
  <si>
    <t>ﾁｭｳｶﾞｸｷｮｳﾂｳｼﾞｮｼﾊｼﾘﾊﾊﾞﾄﾋﾞ(ｼﾅｲ)</t>
  </si>
  <si>
    <t>中学共通女子砲丸投(2.721kg)市内</t>
  </si>
  <si>
    <t>ﾁｭｳｶﾞｸｷｮｳﾂｳｼﾞｮｼﾎｳｶﾞﾝﾅｹﾞ(2.721kg)</t>
  </si>
  <si>
    <t>中学１年男子100m（市外）</t>
  </si>
  <si>
    <t>ﾁｳｶﾞｸ1ﾈﾝﾀﾞﾝｼ100m(ｼｶﾞｲ)</t>
  </si>
  <si>
    <t>中学２年男子100m（市外）</t>
  </si>
  <si>
    <t>ﾁｳｶﾞｸ2ﾈﾝﾀﾞﾝｼ100m(ｼｶﾞｲ)</t>
  </si>
  <si>
    <t>中学３年男子100m（市外）</t>
  </si>
  <si>
    <t>ﾁｳｶﾞｸ3ﾈﾝﾀﾞﾝｼ100m(ｼｶﾞｲ)</t>
  </si>
  <si>
    <t>中学共通男子200m（市外）</t>
  </si>
  <si>
    <t>ﾁｭｳｶﾞｸｷｮｳﾂｳﾀﾞﾝｼ200m(ｼｶﾞｲ)</t>
  </si>
  <si>
    <t>中学共通男子400m（市外）</t>
  </si>
  <si>
    <t>ﾁｭｳｶﾞｸｷｮｳﾂｳﾀﾞﾝｼ400m(ｼｶﾞｲ)</t>
  </si>
  <si>
    <t>中学共通男子800m（市外）</t>
  </si>
  <si>
    <t>ﾁｭｳｶﾞｸｷｮｳﾂｳﾀﾞﾝｼ800m(ｼｶﾞｲ)</t>
  </si>
  <si>
    <t>中学共通男子1500m（市外）</t>
  </si>
  <si>
    <t>ﾁｭｳｶﾞｸｷｮｳﾂｳﾀﾞﾝｼ1500m(ｼｶﾞｲ)</t>
  </si>
  <si>
    <t>中学共通男子3000m（市外）</t>
  </si>
  <si>
    <t>ﾁｭｳｶﾞｸｷｮｳﾂｳﾀﾞﾝｼ3000m(ｼｶﾞｲ)</t>
  </si>
  <si>
    <t>中学共通男子110mH(0.914m)（外）</t>
  </si>
  <si>
    <t>ﾁｭｳｶﾞｸｷｮｳﾂｳﾀﾞﾝｼ110mH(0.914m)ｶﾞｲ</t>
  </si>
  <si>
    <t>中学共通男子4X100mR（市外）</t>
  </si>
  <si>
    <t>ﾁｭｳｶﾞｸｷｮｳﾂｳﾀﾞﾝｼ4X100mR(ｼｶﾞｲ)</t>
  </si>
  <si>
    <t>中学共通男子走高跳（市外）</t>
  </si>
  <si>
    <t>ﾁｭｳｶﾞｸｷｮｳﾂｳﾀﾞﾝｼﾊｼﾘﾀｶﾄﾋﾞ(ｼｶﾞｲ)</t>
  </si>
  <si>
    <t>中学共通男子走幅跳（市外）</t>
  </si>
  <si>
    <t>ﾁｭｳｶﾞｸｷｮｳﾂｳﾀﾞﾝｼﾊｼﾘﾊﾊﾞﾄﾋﾞ(ｼｶﾞｲ)</t>
  </si>
  <si>
    <t>中学共通男子砲丸投(4.000kg)市外</t>
  </si>
  <si>
    <t>ﾁｭｳｶﾞｸｷｮｳﾂｳﾀﾞﾝｼﾎｳｶﾞﾝﾅｹﾞ(4.000kg)</t>
  </si>
  <si>
    <t>中学１年女子100m（市外）</t>
  </si>
  <si>
    <t>ﾁｳｶﾞｸ1ﾈﾝｼﾞｮｼ100m(ｼｶﾞｲ)</t>
  </si>
  <si>
    <t>中学２年女子100m（市外）</t>
  </si>
  <si>
    <t>ﾁｳｶﾞｸ2ﾈﾝｼﾞｮｼ100m(ｼｶﾞｲ)</t>
  </si>
  <si>
    <t>中学３年女子100m（市外）</t>
  </si>
  <si>
    <t>ﾁｳｶﾞｸ3ﾈﾝｼﾞｮｼ100m(ｼｶﾞｲ)</t>
  </si>
  <si>
    <t>中学共通女子200m（市外）</t>
  </si>
  <si>
    <t>ﾁｭｳｶﾞｸｷｮｳﾂｳｼﾞｮｼ200m(ｼｶﾞｲ)</t>
  </si>
  <si>
    <t>中学共通女子800m（市外）</t>
  </si>
  <si>
    <t>ﾁｭｳｶﾞｸｷｮｳﾂｳｼﾞｮｼ800m(ｼｶﾞｲ)</t>
  </si>
  <si>
    <t>中学共通女子1500m（市外）</t>
  </si>
  <si>
    <t>ﾁｭｳｶﾞｸｷｮｳﾂｳｼﾞｮｼ1500m(ｼｶﾞｲ)</t>
  </si>
  <si>
    <t>中学共通女子100mH(0.762m)（外）</t>
  </si>
  <si>
    <t>ﾁｭｳｶﾞｸｷｮｳﾂｳｼﾞｮｼ100mH(0.762m)ｶﾞｲ</t>
  </si>
  <si>
    <t>中学共通女子4X100mR（市外）</t>
  </si>
  <si>
    <t>ﾁｭｳｶﾞｸｷｮｳﾂｳｼﾞｮｼ4X100mR(ｼｶﾞｲ)</t>
  </si>
  <si>
    <t>中学共通女子走高跳（市外）</t>
  </si>
  <si>
    <t>ﾁｭｳｶﾞｸｷｮｳﾂｳｼﾞｮｼﾊｼﾘﾀｶﾄﾋﾞ(ｼｶﾞｲ)</t>
  </si>
  <si>
    <t>中学共通女子走幅跳（市外）</t>
  </si>
  <si>
    <t>ﾁｭｳｶﾞｸｷｮｳﾂｳｼﾞｮｼﾊｼﾘﾊﾊﾞﾄﾋﾞ(ｼｶﾞｲ)</t>
  </si>
  <si>
    <t>中学共通女子砲丸投(2.721kg)市外</t>
  </si>
  <si>
    <t>一般・高校男子100m</t>
  </si>
  <si>
    <t>ｲｯﾊﾟﾝ･ｺｳｺｳﾀﾞﾝｼ100m</t>
  </si>
  <si>
    <t>一般・高校男子400m</t>
  </si>
  <si>
    <t>ｲｯﾊﾟﾝ･ｺｳｺｳﾀﾞﾝｼ400m</t>
  </si>
  <si>
    <t>一般・高校男子1500m</t>
  </si>
  <si>
    <t>ｲｯﾊﾟﾝ･ｺｳｺｳﾀﾞﾝｼ1500m</t>
  </si>
  <si>
    <t>一般・高校男子3000m</t>
  </si>
  <si>
    <t>ｲｯﾊﾟﾝ･ｺｳｺｳﾀﾞﾝｼ3000m</t>
  </si>
  <si>
    <t>一般・高校男子4X100mR</t>
  </si>
  <si>
    <t>ｲｯﾊﾟﾝ･ｺｳｺｳﾀﾞﾝｼ4X100mR</t>
  </si>
  <si>
    <t>一般・高校男子走高跳</t>
  </si>
  <si>
    <t>ｲｯﾊﾟﾝ･ｺｳｺｳﾀﾞﾝｼﾊｼﾘﾀｶﾄﾋﾞ</t>
  </si>
  <si>
    <t>一般・高校男子走幅跳</t>
  </si>
  <si>
    <t>ｲｯﾊﾟﾝ･ｺｳｺｳﾀﾞﾝｼﾊｼﾘﾊﾊﾞﾄﾋﾞ</t>
  </si>
  <si>
    <t>一般・高校男子砲丸投(6.000kg)</t>
  </si>
  <si>
    <t>ｲｯﾊﾟﾝ･ｺｳｺｳﾀﾞﾝｼﾎｳｶﾞﾝﾅｹﾞ(6.000kg)</t>
  </si>
  <si>
    <t>一般・高校女子100m</t>
  </si>
  <si>
    <t>ｲｯﾊﾟﾝ･ｺｳｺｳｼﾞｮｼ100m</t>
  </si>
  <si>
    <t>一般・高校女子800m</t>
  </si>
  <si>
    <t>ｲｯﾊﾟﾝ･ｺｳｺｳｼﾞｮｼ800m</t>
  </si>
  <si>
    <t>一般・高校女子3000m</t>
  </si>
  <si>
    <t>ｲｯﾊﾟﾝ･ｺｳｺｳｼﾞｮｼ3000m</t>
  </si>
  <si>
    <t>一般・高校女子4X100mR</t>
  </si>
  <si>
    <t>ｲｯﾊﾟﾝ･ｺｳｺｳｼﾞｮｼ4X100mR</t>
  </si>
  <si>
    <t>一般・高校女子走高跳</t>
  </si>
  <si>
    <t>ｲｯﾊﾟﾝ･ｺｳｺｳｼﾞｮｼﾊｼﾘﾀｶﾄﾋﾞ</t>
  </si>
  <si>
    <t>一般・高校女子走幅跳</t>
  </si>
  <si>
    <t>ｲｯﾊﾟﾝ･ｺｳｺｳｼﾞｮｼﾊｼﾘﾊﾊﾞﾄﾋﾞ</t>
  </si>
  <si>
    <t>一般・高校女子砲丸投(4.000kg)</t>
  </si>
  <si>
    <t>ｲｯﾊﾟﾝ･ｺｳｺｳｼﾞｮｼﾎｳｶﾞﾝﾅｹﾞ(4.000kg)</t>
  </si>
  <si>
    <t>200m</t>
  </si>
  <si>
    <t>400m</t>
  </si>
  <si>
    <t>800m</t>
  </si>
  <si>
    <t>3000m</t>
  </si>
  <si>
    <t>110mH</t>
  </si>
  <si>
    <t>400mR</t>
  </si>
  <si>
    <t>100m</t>
    <phoneticPr fontId="1"/>
  </si>
  <si>
    <t>400m</t>
    <phoneticPr fontId="1"/>
  </si>
  <si>
    <t>800m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</si>
</sst>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Red]\(0.00\)"/>
  </numFmts>
  <fonts count="22">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font>
    <font>
      <sz val="12"/>
      <name val="ＭＳ Ｐゴシック"/>
      <family val="3"/>
      <charset val="128"/>
    </font>
    <font>
      <sz val="11"/>
      <color indexed="8"/>
      <name val="ＭＳ Ｐゴシック"/>
      <family val="3"/>
      <charset val="128"/>
    </font>
    <font>
      <b/>
      <sz val="11"/>
      <color indexed="52"/>
      <name val="ＭＳ Ｐゴシック"/>
      <family val="3"/>
      <charset val="128"/>
    </font>
    <font>
      <sz val="10"/>
      <name val="ＭＳ Ｐ明朝"/>
      <family val="1"/>
      <charset val="128"/>
    </font>
    <font>
      <sz val="14"/>
      <color theme="1"/>
      <name val="ＭＳ Ｐゴシック"/>
      <family val="2"/>
      <charset val="128"/>
      <scheme val="minor"/>
    </font>
    <font>
      <sz val="18"/>
      <color theme="1"/>
      <name val="ＭＳ Ｐゴシック"/>
      <family val="2"/>
      <charset val="128"/>
      <scheme val="minor"/>
    </font>
    <font>
      <sz val="20"/>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2"/>
      <charset val="128"/>
      <scheme val="minor"/>
    </font>
    <font>
      <sz val="24"/>
      <color theme="1"/>
      <name val="ＭＳ Ｐゴシック"/>
      <family val="2"/>
      <charset val="128"/>
      <scheme val="minor"/>
    </font>
    <font>
      <sz val="22"/>
      <color rgb="FFFF0000"/>
      <name val="ＭＳ Ｐゴシック"/>
      <family val="3"/>
      <charset val="128"/>
      <scheme val="minor"/>
    </font>
    <font>
      <sz val="14"/>
      <color rgb="FFFF0000"/>
      <name val="ＤＦ特太ゴシック体"/>
      <family val="3"/>
      <charset val="128"/>
    </font>
    <font>
      <sz val="14"/>
      <color rgb="FFFF0000"/>
      <name val="ＤＨＰ特太ゴシック体"/>
      <family val="3"/>
      <charset val="128"/>
    </font>
    <font>
      <sz val="20"/>
      <color rgb="FFFF0000"/>
      <name val="ＤＨＰ特太ゴシック体"/>
      <family val="3"/>
      <charset val="128"/>
    </font>
    <font>
      <sz val="18"/>
      <color rgb="FFFF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rgb="FFCCFFFF"/>
        <bgColor indexed="64"/>
      </patternFill>
    </fill>
    <fill>
      <patternFill patternType="solid">
        <fgColor rgb="FFFFCCFF"/>
        <bgColor indexed="64"/>
      </patternFill>
    </fill>
    <fill>
      <patternFill patternType="solid">
        <fgColor rgb="FFFFFF66"/>
        <bgColor indexed="64"/>
      </patternFill>
    </fill>
    <fill>
      <patternFill patternType="solid">
        <fgColor rgb="FF99FF66"/>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14999847407452621"/>
        <bgColor indexed="64"/>
      </patternFill>
    </fill>
  </fills>
  <borders count="48">
    <border>
      <left/>
      <right/>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double">
        <color auto="1"/>
      </right>
      <top/>
      <bottom style="hair">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style="thin">
        <color auto="1"/>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medium">
        <color auto="1"/>
      </bottom>
      <diagonal/>
    </border>
    <border>
      <left style="double">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double">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medium">
        <color auto="1"/>
      </bottom>
      <diagonal/>
    </border>
    <border>
      <left style="double">
        <color auto="1"/>
      </left>
      <right style="hair">
        <color auto="1"/>
      </right>
      <top style="thin">
        <color auto="1"/>
      </top>
      <bottom style="hair">
        <color auto="1"/>
      </bottom>
      <diagonal/>
    </border>
    <border>
      <left style="medium">
        <color auto="1"/>
      </left>
      <right/>
      <top/>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hair">
        <color auto="1"/>
      </right>
      <top/>
      <bottom style="hair">
        <color auto="1"/>
      </bottom>
      <diagonal/>
    </border>
    <border>
      <left style="medium">
        <color auto="1"/>
      </left>
      <right style="hair">
        <color auto="1"/>
      </right>
      <top style="hair">
        <color auto="1"/>
      </top>
      <bottom style="thin">
        <color indexed="64"/>
      </bottom>
      <diagonal/>
    </border>
    <border>
      <left style="hair">
        <color auto="1"/>
      </left>
      <right style="medium">
        <color auto="1"/>
      </right>
      <top/>
      <bottom style="hair">
        <color auto="1"/>
      </bottom>
      <diagonal/>
    </border>
    <border>
      <left style="hair">
        <color auto="1"/>
      </left>
      <right style="medium">
        <color auto="1"/>
      </right>
      <top style="hair">
        <color auto="1"/>
      </top>
      <bottom style="thin">
        <color indexed="64"/>
      </bottom>
      <diagonal/>
    </border>
    <border>
      <left style="double">
        <color auto="1"/>
      </left>
      <right style="hair">
        <color auto="1"/>
      </right>
      <top/>
      <bottom style="hair">
        <color auto="1"/>
      </bottom>
      <diagonal/>
    </border>
    <border>
      <left style="double">
        <color auto="1"/>
      </left>
      <right style="hair">
        <color auto="1"/>
      </right>
      <top style="hair">
        <color auto="1"/>
      </top>
      <bottom style="thin">
        <color indexed="64"/>
      </bottom>
      <diagonal/>
    </border>
  </borders>
  <cellStyleXfs count="3">
    <xf numFmtId="0" fontId="0" fillId="0" borderId="0">
      <alignment vertical="center"/>
    </xf>
    <xf numFmtId="0" fontId="6" fillId="0" borderId="0">
      <alignment vertical="center"/>
    </xf>
    <xf numFmtId="0" fontId="9" fillId="0" borderId="0">
      <alignment vertical="center"/>
    </xf>
  </cellStyleXfs>
  <cellXfs count="149">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49" fontId="2" fillId="2" borderId="0" xfId="0" applyNumberFormat="1" applyFont="1" applyFill="1" applyBorder="1" applyAlignment="1">
      <alignment horizontal="center" shrinkToFit="1"/>
    </xf>
    <xf numFmtId="49" fontId="2" fillId="2" borderId="0" xfId="0" applyNumberFormat="1" applyFont="1" applyFill="1" applyBorder="1" applyAlignment="1">
      <alignment horizontal="center"/>
    </xf>
    <xf numFmtId="0" fontId="2" fillId="2" borderId="0" xfId="0" applyNumberFormat="1" applyFont="1" applyFill="1" applyBorder="1" applyAlignment="1">
      <alignment horizontal="center"/>
    </xf>
    <xf numFmtId="177" fontId="2" fillId="2" borderId="0" xfId="0" applyNumberFormat="1" applyFont="1" applyFill="1" applyBorder="1" applyAlignment="1">
      <alignment horizontal="center"/>
    </xf>
    <xf numFmtId="176" fontId="2" fillId="2" borderId="0" xfId="0" applyNumberFormat="1" applyFont="1" applyFill="1" applyBorder="1" applyAlignment="1">
      <alignment horizontal="center"/>
    </xf>
    <xf numFmtId="0" fontId="2" fillId="2" borderId="0" xfId="0" applyFont="1" applyFill="1" applyBorder="1" applyAlignment="1">
      <alignment horizontal="center" vertical="center"/>
    </xf>
    <xf numFmtId="0" fontId="2" fillId="0" borderId="0" xfId="0" applyFont="1" applyAlignment="1"/>
    <xf numFmtId="0" fontId="10" fillId="0" borderId="0" xfId="0" applyFont="1">
      <alignment vertical="center"/>
    </xf>
    <xf numFmtId="0" fontId="11"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shrinkToFit="1"/>
    </xf>
    <xf numFmtId="0" fontId="0" fillId="0" borderId="3" xfId="0" applyBorder="1" applyAlignment="1">
      <alignment vertical="center" shrinkToFit="1"/>
    </xf>
    <xf numFmtId="0" fontId="13" fillId="0" borderId="0" xfId="0" applyFont="1" applyAlignment="1">
      <alignment vertical="center" shrinkToFit="1"/>
    </xf>
    <xf numFmtId="0" fontId="0" fillId="3" borderId="3" xfId="0" applyFill="1" applyBorder="1" applyAlignment="1">
      <alignment horizontal="center" vertical="center" shrinkToFit="1"/>
    </xf>
    <xf numFmtId="0" fontId="0" fillId="4" borderId="3" xfId="0" applyFill="1" applyBorder="1" applyAlignment="1">
      <alignment horizontal="center" vertical="center" shrinkToFit="1"/>
    </xf>
    <xf numFmtId="0" fontId="0" fillId="5" borderId="3" xfId="0" applyFill="1" applyBorder="1" applyAlignment="1">
      <alignment horizontal="center" vertical="center" shrinkToFit="1"/>
    </xf>
    <xf numFmtId="0" fontId="0" fillId="0" borderId="3" xfId="0" applyFill="1" applyBorder="1" applyAlignment="1">
      <alignment vertical="center" shrinkToFit="1"/>
    </xf>
    <xf numFmtId="0" fontId="0" fillId="6" borderId="3" xfId="0" applyFill="1" applyBorder="1" applyAlignment="1">
      <alignment horizontal="center" vertical="center" shrinkToFit="1"/>
    </xf>
    <xf numFmtId="0" fontId="15" fillId="0" borderId="0" xfId="0" applyFont="1">
      <alignment vertical="center"/>
    </xf>
    <xf numFmtId="0" fontId="16" fillId="0" borderId="0" xfId="0" applyFont="1">
      <alignment vertical="center"/>
    </xf>
    <xf numFmtId="0" fontId="0" fillId="0" borderId="19" xfId="0" applyBorder="1" applyAlignment="1">
      <alignment horizontal="center" vertical="center" shrinkToFit="1"/>
    </xf>
    <xf numFmtId="0" fontId="0" fillId="0" borderId="5" xfId="0" applyBorder="1" applyAlignment="1">
      <alignment horizontal="center" vertical="center" shrinkToFit="1"/>
    </xf>
    <xf numFmtId="0" fontId="0" fillId="0" borderId="3" xfId="0" applyFill="1" applyBorder="1" applyAlignment="1">
      <alignment horizontal="center" vertical="center" shrinkToFit="1"/>
    </xf>
    <xf numFmtId="0" fontId="10" fillId="0" borderId="0" xfId="0" applyFont="1" applyBorder="1" applyAlignment="1">
      <alignment horizontal="center" vertical="center" shrinkToFit="1"/>
    </xf>
    <xf numFmtId="0" fontId="0" fillId="0" borderId="0" xfId="0" applyFill="1" applyAlignment="1">
      <alignment vertical="center" shrinkToFit="1"/>
    </xf>
    <xf numFmtId="0" fontId="10" fillId="0" borderId="0" xfId="0" applyFont="1" applyFill="1" applyBorder="1" applyAlignment="1">
      <alignment horizontal="center" vertical="center" shrinkToFit="1"/>
    </xf>
    <xf numFmtId="0" fontId="0" fillId="5" borderId="7" xfId="0" applyFill="1" applyBorder="1" applyAlignment="1">
      <alignment horizontal="center" vertical="center" shrinkToFit="1"/>
    </xf>
    <xf numFmtId="0" fontId="0" fillId="3" borderId="7" xfId="0" applyFill="1" applyBorder="1" applyAlignment="1">
      <alignment horizontal="center" vertical="center" shrinkToFit="1"/>
    </xf>
    <xf numFmtId="0" fontId="0" fillId="0" borderId="20" xfId="0" applyBorder="1" applyAlignment="1">
      <alignment vertical="center" shrinkToFit="1"/>
    </xf>
    <xf numFmtId="0" fontId="13" fillId="0" borderId="27" xfId="0" applyFont="1" applyBorder="1" applyAlignment="1">
      <alignment horizontal="center" vertical="center" shrinkToFit="1"/>
    </xf>
    <xf numFmtId="0" fontId="13" fillId="3" borderId="27" xfId="0" applyFont="1" applyFill="1" applyBorder="1" applyAlignment="1">
      <alignment horizontal="right" vertical="center" shrinkToFit="1"/>
    </xf>
    <xf numFmtId="0" fontId="13" fillId="5" borderId="27" xfId="0" applyFont="1" applyFill="1" applyBorder="1" applyAlignment="1">
      <alignment horizontal="right" vertical="center" shrinkToFit="1"/>
    </xf>
    <xf numFmtId="0" fontId="0" fillId="0" borderId="8" xfId="0" applyFill="1" applyBorder="1" applyAlignment="1">
      <alignment horizontal="center" vertical="center" shrinkToFit="1"/>
    </xf>
    <xf numFmtId="0" fontId="0" fillId="5" borderId="8" xfId="0" applyFill="1" applyBorder="1" applyAlignment="1">
      <alignment horizontal="center" vertical="center" shrinkToFit="1"/>
    </xf>
    <xf numFmtId="0" fontId="0" fillId="5" borderId="29" xfId="0" applyFill="1" applyBorder="1" applyAlignment="1">
      <alignment horizontal="center" vertical="center" shrinkToFit="1"/>
    </xf>
    <xf numFmtId="0" fontId="0" fillId="0" borderId="9" xfId="0" applyBorder="1" applyAlignment="1">
      <alignment horizontal="center" vertical="center" shrinkToFit="1"/>
    </xf>
    <xf numFmtId="0" fontId="13" fillId="4" borderId="30" xfId="0" applyFont="1" applyFill="1" applyBorder="1" applyAlignment="1">
      <alignment horizontal="right" vertical="center" shrinkToFit="1"/>
    </xf>
    <xf numFmtId="0" fontId="13" fillId="6" borderId="30" xfId="0" applyFont="1" applyFill="1" applyBorder="1" applyAlignment="1">
      <alignment horizontal="right" vertical="center" shrinkToFit="1"/>
    </xf>
    <xf numFmtId="0" fontId="13" fillId="0" borderId="32" xfId="0" applyFont="1" applyBorder="1" applyAlignment="1">
      <alignment horizontal="center" vertical="center" shrinkToFit="1"/>
    </xf>
    <xf numFmtId="0" fontId="0" fillId="0" borderId="6" xfId="0" applyBorder="1" applyAlignment="1">
      <alignment horizontal="center" vertical="center" shrinkToFit="1"/>
    </xf>
    <xf numFmtId="0" fontId="0" fillId="6" borderId="7" xfId="0" applyFill="1" applyBorder="1" applyAlignment="1">
      <alignment horizontal="center" vertical="center" shrinkToFit="1"/>
    </xf>
    <xf numFmtId="0" fontId="0" fillId="4" borderId="7"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5" xfId="0" applyBorder="1">
      <alignment vertical="center"/>
    </xf>
    <xf numFmtId="0" fontId="0" fillId="0" borderId="18"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0" xfId="0" applyAlignment="1">
      <alignment vertical="center"/>
    </xf>
    <xf numFmtId="0" fontId="0" fillId="4" borderId="0" xfId="0" applyFill="1" applyAlignment="1">
      <alignment horizontal="center" vertical="center"/>
    </xf>
    <xf numFmtId="0" fontId="0" fillId="5" borderId="0" xfId="0" applyFill="1" applyAlignment="1">
      <alignment vertical="center"/>
    </xf>
    <xf numFmtId="0" fontId="0" fillId="5" borderId="0" xfId="0" applyFill="1" applyAlignment="1">
      <alignment horizontal="center" vertical="center"/>
    </xf>
    <xf numFmtId="176" fontId="2" fillId="7" borderId="0" xfId="0" applyNumberFormat="1" applyFont="1" applyFill="1" applyBorder="1" applyAlignment="1">
      <alignment horizontal="center"/>
    </xf>
    <xf numFmtId="0" fontId="0" fillId="7" borderId="0" xfId="0" applyFill="1" applyAlignment="1">
      <alignment horizontal="center" vertical="center" shrinkToFit="1"/>
    </xf>
    <xf numFmtId="0" fontId="0" fillId="6" borderId="3" xfId="0" applyFill="1" applyBorder="1" applyAlignment="1">
      <alignment vertical="center" shrinkToFit="1"/>
    </xf>
    <xf numFmtId="0" fontId="0" fillId="4" borderId="3" xfId="0" applyFill="1" applyBorder="1" applyAlignment="1">
      <alignment vertical="center" shrinkToFit="1"/>
    </xf>
    <xf numFmtId="0" fontId="0" fillId="0" borderId="19" xfId="0" applyBorder="1" applyAlignment="1">
      <alignment vertical="center" shrinkToFit="1"/>
    </xf>
    <xf numFmtId="0" fontId="0" fillId="8" borderId="19" xfId="0" applyFill="1" applyBorder="1" applyAlignment="1">
      <alignment horizontal="right" vertical="center" shrinkToFit="1"/>
    </xf>
    <xf numFmtId="0" fontId="0" fillId="8" borderId="19" xfId="0" applyFill="1" applyBorder="1" applyAlignment="1">
      <alignment horizontal="center" vertical="center" shrinkToFit="1"/>
    </xf>
    <xf numFmtId="0" fontId="0" fillId="8" borderId="37" xfId="0" applyFill="1" applyBorder="1" applyAlignment="1">
      <alignment horizontal="left" vertical="center" shrinkToFit="1"/>
    </xf>
    <xf numFmtId="0" fontId="0" fillId="8" borderId="3" xfId="0" applyFill="1" applyBorder="1" applyAlignment="1">
      <alignment horizontal="right" vertical="center" shrinkToFit="1"/>
    </xf>
    <xf numFmtId="0" fontId="0" fillId="8" borderId="3" xfId="0" applyFill="1" applyBorder="1" applyAlignment="1">
      <alignment horizontal="center" vertical="center" shrinkToFit="1"/>
    </xf>
    <xf numFmtId="0" fontId="0" fillId="8" borderId="38" xfId="0" applyFill="1" applyBorder="1" applyAlignment="1">
      <alignment horizontal="left" vertical="center" shrinkToFit="1"/>
    </xf>
    <xf numFmtId="0" fontId="0" fillId="8" borderId="5" xfId="0" applyFill="1" applyBorder="1" applyAlignment="1">
      <alignment horizontal="right" vertical="center" shrinkToFit="1"/>
    </xf>
    <xf numFmtId="0" fontId="0" fillId="8" borderId="5" xfId="0" applyFill="1" applyBorder="1" applyAlignment="1">
      <alignment horizontal="center" vertical="center" shrinkToFit="1"/>
    </xf>
    <xf numFmtId="0" fontId="0" fillId="8" borderId="39" xfId="0" applyFill="1" applyBorder="1" applyAlignment="1">
      <alignment horizontal="left" vertical="center" shrinkToFit="1"/>
    </xf>
    <xf numFmtId="0" fontId="0" fillId="8" borderId="1" xfId="0" applyFill="1" applyBorder="1" applyAlignment="1">
      <alignment horizontal="center" vertical="center" shrinkToFit="1"/>
    </xf>
    <xf numFmtId="0" fontId="0" fillId="8" borderId="2" xfId="0" applyFill="1" applyBorder="1" applyAlignment="1">
      <alignment horizontal="center" vertical="center" shrinkToFit="1"/>
    </xf>
    <xf numFmtId="0" fontId="0" fillId="8" borderId="4" xfId="0" applyFill="1" applyBorder="1" applyAlignment="1">
      <alignment horizontal="center" vertical="center" shrinkToFit="1"/>
    </xf>
    <xf numFmtId="0" fontId="10"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4" xfId="0" applyFont="1" applyBorder="1" applyAlignment="1">
      <alignment horizontal="center" vertical="center" shrinkToFit="1"/>
    </xf>
    <xf numFmtId="0" fontId="0" fillId="0" borderId="0" xfId="0" applyAlignment="1">
      <alignment horizontal="center" vertical="center"/>
    </xf>
    <xf numFmtId="0" fontId="0" fillId="0" borderId="20" xfId="0" applyFill="1" applyBorder="1" applyAlignment="1">
      <alignment vertical="center" shrinkToFit="1"/>
    </xf>
    <xf numFmtId="0" fontId="0" fillId="0" borderId="36" xfId="0" applyFill="1" applyBorder="1" applyAlignment="1">
      <alignment horizontal="center" vertical="center" shrinkToFit="1"/>
    </xf>
    <xf numFmtId="0" fontId="13" fillId="9" borderId="27" xfId="0" applyFont="1" applyFill="1" applyBorder="1" applyAlignment="1">
      <alignment horizontal="right" vertical="center" shrinkToFit="1"/>
    </xf>
    <xf numFmtId="0" fontId="13" fillId="9" borderId="28" xfId="0" applyFont="1" applyFill="1" applyBorder="1" applyAlignment="1">
      <alignment horizontal="right" vertical="center" shrinkToFit="1"/>
    </xf>
    <xf numFmtId="0" fontId="0" fillId="9" borderId="3" xfId="0" applyFill="1" applyBorder="1" applyAlignment="1">
      <alignment horizontal="center" vertical="center" shrinkToFit="1"/>
    </xf>
    <xf numFmtId="0" fontId="0" fillId="9" borderId="20" xfId="0" applyFill="1" applyBorder="1" applyAlignment="1">
      <alignment horizontal="center" vertical="center" shrinkToFit="1"/>
    </xf>
    <xf numFmtId="0" fontId="13" fillId="9" borderId="30" xfId="0" applyFont="1" applyFill="1" applyBorder="1" applyAlignment="1">
      <alignment horizontal="right" vertical="center" shrinkToFit="1"/>
    </xf>
    <xf numFmtId="0" fontId="13" fillId="9" borderId="31" xfId="0" applyFont="1" applyFill="1" applyBorder="1" applyAlignment="1">
      <alignment horizontal="right" vertical="center" shrinkToFit="1"/>
    </xf>
    <xf numFmtId="0" fontId="13" fillId="3" borderId="42" xfId="0" applyFont="1" applyFill="1" applyBorder="1" applyAlignment="1">
      <alignment horizontal="right" vertical="center" shrinkToFit="1"/>
    </xf>
    <xf numFmtId="0" fontId="0" fillId="3" borderId="8" xfId="0" applyFill="1" applyBorder="1" applyAlignment="1">
      <alignment horizontal="center" vertical="center" shrinkToFit="1"/>
    </xf>
    <xf numFmtId="0" fontId="0" fillId="3" borderId="29" xfId="0" applyFill="1" applyBorder="1" applyAlignment="1">
      <alignment horizontal="center" vertical="center" shrinkToFit="1"/>
    </xf>
    <xf numFmtId="0" fontId="13" fillId="5" borderId="43" xfId="0" applyFont="1" applyFill="1" applyBorder="1" applyAlignment="1">
      <alignment horizontal="right" vertical="center" shrinkToFit="1"/>
    </xf>
    <xf numFmtId="0" fontId="0" fillId="0" borderId="5" xfId="0" applyFill="1" applyBorder="1" applyAlignment="1">
      <alignment horizontal="center" vertical="center" shrinkToFit="1"/>
    </xf>
    <xf numFmtId="0" fontId="0" fillId="5" borderId="5" xfId="0" applyFill="1" applyBorder="1" applyAlignment="1">
      <alignment horizontal="center" vertical="center" shrinkToFit="1"/>
    </xf>
    <xf numFmtId="0" fontId="0" fillId="5" borderId="9" xfId="0" applyFill="1" applyBorder="1" applyAlignment="1">
      <alignment horizontal="center" vertical="center" shrinkToFit="1"/>
    </xf>
    <xf numFmtId="0" fontId="13" fillId="5" borderId="42" xfId="0" applyFont="1" applyFill="1" applyBorder="1" applyAlignment="1">
      <alignment horizontal="right" vertical="center" shrinkToFit="1"/>
    </xf>
    <xf numFmtId="0" fontId="0" fillId="0" borderId="8" xfId="0" applyBorder="1" applyAlignment="1">
      <alignment vertical="center" shrinkToFit="1"/>
    </xf>
    <xf numFmtId="0" fontId="13" fillId="3" borderId="43" xfId="0" applyFont="1" applyFill="1" applyBorder="1" applyAlignment="1">
      <alignment horizontal="right" vertical="center" shrinkToFit="1"/>
    </xf>
    <xf numFmtId="0" fontId="0" fillId="3" borderId="5" xfId="0" applyFill="1" applyBorder="1" applyAlignment="1">
      <alignment horizontal="center" vertical="center" shrinkToFit="1"/>
    </xf>
    <xf numFmtId="0" fontId="0" fillId="3" borderId="9" xfId="0" applyFill="1" applyBorder="1" applyAlignment="1">
      <alignment horizontal="center" vertical="center" shrinkToFit="1"/>
    </xf>
    <xf numFmtId="0" fontId="0" fillId="0" borderId="5" xfId="0" applyBorder="1" applyAlignment="1">
      <alignment vertical="center" shrinkToFit="1"/>
    </xf>
    <xf numFmtId="0" fontId="0" fillId="0" borderId="29"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13" fillId="9" borderId="42" xfId="0" applyFont="1" applyFill="1" applyBorder="1" applyAlignment="1">
      <alignment horizontal="right" vertical="center" shrinkToFit="1"/>
    </xf>
    <xf numFmtId="0" fontId="0" fillId="0" borderId="8" xfId="0" applyFill="1" applyBorder="1" applyAlignment="1">
      <alignment vertical="center" shrinkToFit="1"/>
    </xf>
    <xf numFmtId="0" fontId="0" fillId="9" borderId="8" xfId="0" applyFill="1" applyBorder="1" applyAlignment="1">
      <alignment horizontal="center" vertical="center" shrinkToFit="1"/>
    </xf>
    <xf numFmtId="0" fontId="0" fillId="0" borderId="5" xfId="0" applyFill="1" applyBorder="1" applyAlignment="1">
      <alignment vertical="center" shrinkToFit="1"/>
    </xf>
    <xf numFmtId="0" fontId="13" fillId="4" borderId="46" xfId="0" applyFont="1" applyFill="1" applyBorder="1" applyAlignment="1">
      <alignment horizontal="right" vertical="center" shrinkToFit="1"/>
    </xf>
    <xf numFmtId="0" fontId="0" fillId="4" borderId="8" xfId="0" applyFill="1" applyBorder="1" applyAlignment="1">
      <alignment horizontal="center" vertical="center" shrinkToFit="1"/>
    </xf>
    <xf numFmtId="0" fontId="0" fillId="4" borderId="29" xfId="0" applyFill="1" applyBorder="1" applyAlignment="1">
      <alignment horizontal="center" vertical="center" shrinkToFit="1"/>
    </xf>
    <xf numFmtId="0" fontId="0" fillId="4" borderId="8" xfId="0" applyFill="1" applyBorder="1" applyAlignment="1">
      <alignment vertical="center" shrinkToFit="1"/>
    </xf>
    <xf numFmtId="0" fontId="0" fillId="0" borderId="44" xfId="0" applyBorder="1">
      <alignment vertical="center"/>
    </xf>
    <xf numFmtId="0" fontId="13" fillId="6" borderId="47" xfId="0" applyFont="1" applyFill="1" applyBorder="1" applyAlignment="1">
      <alignment horizontal="right" vertical="center" shrinkToFit="1"/>
    </xf>
    <xf numFmtId="0" fontId="0" fillId="6" borderId="5" xfId="0" applyFill="1" applyBorder="1" applyAlignment="1">
      <alignment horizontal="center" vertical="center" shrinkToFit="1"/>
    </xf>
    <xf numFmtId="0" fontId="0" fillId="6" borderId="9" xfId="0" applyFill="1" applyBorder="1" applyAlignment="1">
      <alignment horizontal="center" vertical="center" shrinkToFit="1"/>
    </xf>
    <xf numFmtId="0" fontId="0" fillId="6" borderId="5" xfId="0" applyFill="1" applyBorder="1" applyAlignment="1">
      <alignment vertical="center" shrinkToFit="1"/>
    </xf>
    <xf numFmtId="0" fontId="0" fillId="0" borderId="45" xfId="0" applyBorder="1">
      <alignment vertical="center"/>
    </xf>
    <xf numFmtId="0" fontId="13" fillId="6" borderId="46" xfId="0" applyFont="1" applyFill="1" applyBorder="1" applyAlignment="1">
      <alignment horizontal="right" vertical="center" shrinkToFit="1"/>
    </xf>
    <xf numFmtId="0" fontId="0" fillId="6" borderId="8" xfId="0" applyFill="1" applyBorder="1" applyAlignment="1">
      <alignment horizontal="center" vertical="center" shrinkToFit="1"/>
    </xf>
    <xf numFmtId="0" fontId="0" fillId="6" borderId="29" xfId="0" applyFill="1" applyBorder="1" applyAlignment="1">
      <alignment horizontal="center" vertical="center" shrinkToFit="1"/>
    </xf>
    <xf numFmtId="0" fontId="0" fillId="6" borderId="8" xfId="0" applyFill="1" applyBorder="1" applyAlignment="1">
      <alignment vertical="center" shrinkToFit="1"/>
    </xf>
    <xf numFmtId="0" fontId="13" fillId="4" borderId="47" xfId="0" applyFont="1" applyFill="1" applyBorder="1" applyAlignment="1">
      <alignment horizontal="right" vertical="center" shrinkToFit="1"/>
    </xf>
    <xf numFmtId="0" fontId="0" fillId="4" borderId="5" xfId="0" applyFill="1" applyBorder="1" applyAlignment="1">
      <alignment horizontal="center" vertical="center" shrinkToFit="1"/>
    </xf>
    <xf numFmtId="0" fontId="0" fillId="4" borderId="9" xfId="0" applyFill="1" applyBorder="1" applyAlignment="1">
      <alignment horizontal="center" vertical="center" shrinkToFit="1"/>
    </xf>
    <xf numFmtId="0" fontId="0" fillId="4" borderId="5" xfId="0" applyFill="1" applyBorder="1" applyAlignment="1">
      <alignment vertical="center" shrinkToFit="1"/>
    </xf>
    <xf numFmtId="0" fontId="13" fillId="9" borderId="46" xfId="0" applyFont="1" applyFill="1" applyBorder="1" applyAlignment="1">
      <alignment horizontal="right" vertical="center" shrinkToFit="1"/>
    </xf>
    <xf numFmtId="0" fontId="0" fillId="4" borderId="0" xfId="0" applyFill="1" applyAlignment="1">
      <alignment horizontal="right" vertical="center"/>
    </xf>
    <xf numFmtId="0" fontId="13" fillId="0" borderId="41"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0" fillId="0" borderId="40" xfId="0" applyBorder="1" applyAlignment="1">
      <alignment horizontal="left" vertical="center" wrapText="1" shrinkToFit="1"/>
    </xf>
    <xf numFmtId="0" fontId="0" fillId="0" borderId="41" xfId="0" applyBorder="1" applyAlignment="1">
      <alignment horizontal="left" vertical="center" wrapText="1" shrinkToFit="1"/>
    </xf>
    <xf numFmtId="0" fontId="0" fillId="0" borderId="33" xfId="0" applyBorder="1" applyAlignment="1">
      <alignment horizontal="left" vertical="center" wrapText="1" shrinkToFit="1"/>
    </xf>
    <xf numFmtId="0" fontId="0" fillId="0" borderId="0" xfId="0" applyBorder="1" applyAlignment="1">
      <alignment horizontal="left" vertical="center" wrapText="1" shrinkToFit="1"/>
    </xf>
    <xf numFmtId="0" fontId="12"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0" xfId="0" applyAlignment="1">
      <alignment horizontal="center" vertical="center"/>
    </xf>
  </cellXfs>
  <cellStyles count="3">
    <cellStyle name="標準" xfId="0" builtinId="0"/>
    <cellStyle name="標準 4" xfId="2" xr:uid="{00000000-0005-0000-0000-000001000000}"/>
    <cellStyle name="標準 6" xfId="1" xr:uid="{00000000-0005-0000-0000-000002000000}"/>
  </cellStyles>
  <dxfs count="0"/>
  <tableStyles count="0" defaultTableStyle="TableStyleMedium2" defaultPivotStyle="PivotStyleLight16"/>
  <colors>
    <mruColors>
      <color rgb="FFFFCCFF"/>
      <color rgb="FFC0C0C0"/>
      <color rgb="FFFF3300"/>
      <color rgb="FF99FF66"/>
      <color rgb="FF66FF33"/>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1"/>
  <sheetViews>
    <sheetView workbookViewId="0">
      <pane ySplit="1" topLeftCell="A2" activePane="bottomLeft" state="frozen"/>
      <selection pane="bottomLeft" activeCell="J303" sqref="J303"/>
    </sheetView>
  </sheetViews>
  <sheetFormatPr defaultRowHeight="13.5"/>
  <sheetData>
    <row r="1" spans="1:14" s="9" customFormat="1">
      <c r="A1" s="57" t="s">
        <v>758</v>
      </c>
      <c r="B1" s="3" t="s">
        <v>260</v>
      </c>
      <c r="C1" s="3" t="s">
        <v>261</v>
      </c>
      <c r="D1" s="4" t="s">
        <v>262</v>
      </c>
      <c r="E1" s="3" t="s">
        <v>263</v>
      </c>
      <c r="F1" s="5" t="s">
        <v>264</v>
      </c>
      <c r="G1" s="6" t="s">
        <v>265</v>
      </c>
      <c r="H1" s="7" t="s">
        <v>266</v>
      </c>
      <c r="I1" s="7" t="s">
        <v>267</v>
      </c>
      <c r="J1" s="8" t="s">
        <v>759</v>
      </c>
      <c r="K1" s="8" t="s">
        <v>760</v>
      </c>
      <c r="L1" s="58" t="s">
        <v>761</v>
      </c>
      <c r="M1" s="58" t="s">
        <v>762</v>
      </c>
      <c r="N1" s="58" t="s">
        <v>763</v>
      </c>
    </row>
    <row r="2" spans="1:14">
      <c r="A2">
        <v>50001</v>
      </c>
      <c r="B2" t="s">
        <v>764</v>
      </c>
      <c r="C2" t="s">
        <v>765</v>
      </c>
      <c r="D2" t="s">
        <v>766</v>
      </c>
      <c r="E2" t="s">
        <v>767</v>
      </c>
      <c r="F2">
        <v>3</v>
      </c>
      <c r="J2" t="s">
        <v>229</v>
      </c>
      <c r="K2" t="s">
        <v>735</v>
      </c>
      <c r="L2" t="s">
        <v>2081</v>
      </c>
      <c r="M2" t="s">
        <v>1375</v>
      </c>
    </row>
    <row r="3" spans="1:14">
      <c r="A3">
        <v>50002</v>
      </c>
      <c r="B3" t="s">
        <v>536</v>
      </c>
      <c r="C3" t="s">
        <v>768</v>
      </c>
      <c r="D3" t="s">
        <v>766</v>
      </c>
      <c r="E3" t="s">
        <v>767</v>
      </c>
      <c r="F3">
        <v>3</v>
      </c>
      <c r="J3" t="s">
        <v>22</v>
      </c>
      <c r="K3" t="s">
        <v>769</v>
      </c>
      <c r="L3" t="s">
        <v>537</v>
      </c>
      <c r="M3" t="s">
        <v>2110</v>
      </c>
    </row>
    <row r="4" spans="1:14">
      <c r="A4">
        <v>50003</v>
      </c>
      <c r="B4" t="s">
        <v>590</v>
      </c>
      <c r="C4" t="s">
        <v>770</v>
      </c>
      <c r="D4" t="s">
        <v>766</v>
      </c>
      <c r="E4" t="s">
        <v>767</v>
      </c>
      <c r="F4">
        <v>3</v>
      </c>
      <c r="J4" t="s">
        <v>115</v>
      </c>
      <c r="K4" t="s">
        <v>336</v>
      </c>
      <c r="L4" t="s">
        <v>591</v>
      </c>
      <c r="M4" t="s">
        <v>1453</v>
      </c>
    </row>
    <row r="5" spans="1:14">
      <c r="A5">
        <v>50004</v>
      </c>
      <c r="B5" t="s">
        <v>771</v>
      </c>
      <c r="C5" t="s">
        <v>772</v>
      </c>
      <c r="D5" t="s">
        <v>766</v>
      </c>
      <c r="E5" t="s">
        <v>767</v>
      </c>
      <c r="F5">
        <v>3</v>
      </c>
      <c r="J5" t="s">
        <v>171</v>
      </c>
      <c r="K5" t="s">
        <v>727</v>
      </c>
      <c r="L5" t="s">
        <v>472</v>
      </c>
      <c r="M5" t="s">
        <v>2080</v>
      </c>
    </row>
    <row r="6" spans="1:14">
      <c r="A6">
        <v>50005</v>
      </c>
      <c r="B6" t="s">
        <v>509</v>
      </c>
      <c r="C6" t="s">
        <v>773</v>
      </c>
      <c r="D6" t="s">
        <v>766</v>
      </c>
      <c r="E6" t="s">
        <v>767</v>
      </c>
      <c r="F6">
        <v>3</v>
      </c>
      <c r="J6" t="s">
        <v>77</v>
      </c>
      <c r="K6" t="s">
        <v>774</v>
      </c>
      <c r="L6" t="s">
        <v>510</v>
      </c>
      <c r="M6" t="s">
        <v>1359</v>
      </c>
    </row>
    <row r="7" spans="1:14">
      <c r="A7">
        <v>50006</v>
      </c>
      <c r="B7" t="s">
        <v>740</v>
      </c>
      <c r="C7" t="s">
        <v>775</v>
      </c>
      <c r="D7" t="s">
        <v>766</v>
      </c>
      <c r="E7" t="s">
        <v>767</v>
      </c>
      <c r="F7">
        <v>2</v>
      </c>
      <c r="J7" t="s">
        <v>741</v>
      </c>
      <c r="K7" t="s">
        <v>102</v>
      </c>
      <c r="L7" t="s">
        <v>1361</v>
      </c>
      <c r="M7" t="s">
        <v>526</v>
      </c>
    </row>
    <row r="8" spans="1:14">
      <c r="A8">
        <v>50007</v>
      </c>
      <c r="B8" t="s">
        <v>776</v>
      </c>
      <c r="C8" t="s">
        <v>777</v>
      </c>
      <c r="D8" t="s">
        <v>766</v>
      </c>
      <c r="E8" t="s">
        <v>767</v>
      </c>
      <c r="F8">
        <v>2</v>
      </c>
      <c r="J8" t="s">
        <v>778</v>
      </c>
      <c r="K8" t="s">
        <v>779</v>
      </c>
      <c r="L8" t="s">
        <v>2123</v>
      </c>
      <c r="M8" t="s">
        <v>1388</v>
      </c>
    </row>
    <row r="9" spans="1:14">
      <c r="A9">
        <v>50008</v>
      </c>
      <c r="B9" t="s">
        <v>780</v>
      </c>
      <c r="C9" t="s">
        <v>781</v>
      </c>
      <c r="D9" t="s">
        <v>766</v>
      </c>
      <c r="E9" t="s">
        <v>767</v>
      </c>
      <c r="F9">
        <v>2</v>
      </c>
      <c r="J9" t="s">
        <v>183</v>
      </c>
      <c r="K9" t="s">
        <v>149</v>
      </c>
      <c r="L9" t="s">
        <v>649</v>
      </c>
      <c r="M9" t="s">
        <v>499</v>
      </c>
    </row>
    <row r="10" spans="1:14">
      <c r="A10">
        <v>50009</v>
      </c>
      <c r="B10" t="s">
        <v>497</v>
      </c>
      <c r="C10" t="s">
        <v>782</v>
      </c>
      <c r="D10" t="s">
        <v>766</v>
      </c>
      <c r="E10" t="s">
        <v>767</v>
      </c>
      <c r="F10">
        <v>2</v>
      </c>
      <c r="J10" t="s">
        <v>148</v>
      </c>
      <c r="K10" t="s">
        <v>783</v>
      </c>
      <c r="L10" t="s">
        <v>498</v>
      </c>
      <c r="M10" t="s">
        <v>2103</v>
      </c>
    </row>
    <row r="11" spans="1:14">
      <c r="A11">
        <v>50010</v>
      </c>
      <c r="B11" t="s">
        <v>651</v>
      </c>
      <c r="C11" t="s">
        <v>784</v>
      </c>
      <c r="D11" t="s">
        <v>766</v>
      </c>
      <c r="E11" t="s">
        <v>767</v>
      </c>
      <c r="F11">
        <v>2</v>
      </c>
      <c r="J11" t="s">
        <v>220</v>
      </c>
      <c r="K11" t="s">
        <v>195</v>
      </c>
      <c r="L11" t="s">
        <v>652</v>
      </c>
      <c r="M11" t="s">
        <v>488</v>
      </c>
    </row>
    <row r="12" spans="1:14">
      <c r="A12">
        <v>50011</v>
      </c>
      <c r="B12" t="s">
        <v>785</v>
      </c>
      <c r="C12" t="s">
        <v>786</v>
      </c>
      <c r="D12" t="s">
        <v>766</v>
      </c>
      <c r="E12" t="s">
        <v>767</v>
      </c>
      <c r="F12">
        <v>2</v>
      </c>
      <c r="J12" t="s">
        <v>330</v>
      </c>
      <c r="K12" t="s">
        <v>37</v>
      </c>
      <c r="L12" t="s">
        <v>693</v>
      </c>
      <c r="M12" t="s">
        <v>628</v>
      </c>
    </row>
    <row r="13" spans="1:14">
      <c r="A13">
        <v>50012</v>
      </c>
      <c r="B13" t="s">
        <v>500</v>
      </c>
      <c r="C13" t="s">
        <v>787</v>
      </c>
      <c r="D13" t="s">
        <v>766</v>
      </c>
      <c r="E13" t="s">
        <v>767</v>
      </c>
      <c r="F13">
        <v>2</v>
      </c>
      <c r="J13" t="s">
        <v>17</v>
      </c>
      <c r="K13" t="s">
        <v>86</v>
      </c>
      <c r="L13" t="s">
        <v>501</v>
      </c>
      <c r="M13" t="s">
        <v>470</v>
      </c>
    </row>
    <row r="14" spans="1:14">
      <c r="A14">
        <v>50013</v>
      </c>
      <c r="B14" t="s">
        <v>788</v>
      </c>
      <c r="C14" t="s">
        <v>789</v>
      </c>
      <c r="D14" t="s">
        <v>766</v>
      </c>
      <c r="E14" t="s">
        <v>790</v>
      </c>
      <c r="F14">
        <v>3</v>
      </c>
      <c r="J14" t="s">
        <v>404</v>
      </c>
      <c r="K14" t="s">
        <v>676</v>
      </c>
      <c r="L14" t="s">
        <v>1427</v>
      </c>
      <c r="M14" t="s">
        <v>677</v>
      </c>
    </row>
    <row r="15" spans="1:14">
      <c r="A15">
        <v>50014</v>
      </c>
      <c r="B15" t="s">
        <v>541</v>
      </c>
      <c r="C15" t="s">
        <v>791</v>
      </c>
      <c r="D15" t="s">
        <v>766</v>
      </c>
      <c r="E15" t="s">
        <v>790</v>
      </c>
      <c r="F15">
        <v>3</v>
      </c>
      <c r="J15" t="s">
        <v>247</v>
      </c>
      <c r="K15" t="s">
        <v>792</v>
      </c>
      <c r="L15" t="s">
        <v>2124</v>
      </c>
      <c r="M15" t="s">
        <v>2125</v>
      </c>
    </row>
    <row r="16" spans="1:14">
      <c r="A16">
        <v>50015</v>
      </c>
      <c r="B16" t="s">
        <v>793</v>
      </c>
      <c r="C16" t="s">
        <v>794</v>
      </c>
      <c r="D16" t="s">
        <v>766</v>
      </c>
      <c r="E16" t="s">
        <v>790</v>
      </c>
      <c r="F16">
        <v>3</v>
      </c>
      <c r="J16" t="s">
        <v>795</v>
      </c>
      <c r="K16" t="s">
        <v>84</v>
      </c>
      <c r="L16" t="s">
        <v>2126</v>
      </c>
      <c r="M16" t="s">
        <v>481</v>
      </c>
    </row>
    <row r="17" spans="1:13">
      <c r="A17">
        <v>50016</v>
      </c>
      <c r="B17" t="s">
        <v>796</v>
      </c>
      <c r="C17" t="s">
        <v>797</v>
      </c>
      <c r="D17" t="s">
        <v>766</v>
      </c>
      <c r="E17" t="s">
        <v>790</v>
      </c>
      <c r="F17">
        <v>3</v>
      </c>
      <c r="J17" t="s">
        <v>798</v>
      </c>
      <c r="K17" t="s">
        <v>38</v>
      </c>
      <c r="L17" t="s">
        <v>2127</v>
      </c>
      <c r="M17" t="s">
        <v>462</v>
      </c>
    </row>
    <row r="18" spans="1:13">
      <c r="A18">
        <v>50017</v>
      </c>
      <c r="B18" t="s">
        <v>615</v>
      </c>
      <c r="C18" t="s">
        <v>799</v>
      </c>
      <c r="D18" t="s">
        <v>766</v>
      </c>
      <c r="E18" t="s">
        <v>790</v>
      </c>
      <c r="F18">
        <v>3</v>
      </c>
      <c r="J18" t="s">
        <v>166</v>
      </c>
      <c r="K18" t="s">
        <v>112</v>
      </c>
      <c r="L18" t="s">
        <v>616</v>
      </c>
      <c r="M18" t="s">
        <v>538</v>
      </c>
    </row>
    <row r="19" spans="1:13">
      <c r="A19">
        <v>50018</v>
      </c>
      <c r="B19" t="s">
        <v>546</v>
      </c>
      <c r="C19" t="s">
        <v>800</v>
      </c>
      <c r="D19" t="s">
        <v>766</v>
      </c>
      <c r="E19" t="s">
        <v>790</v>
      </c>
      <c r="F19">
        <v>3</v>
      </c>
      <c r="J19" t="s">
        <v>4</v>
      </c>
      <c r="K19" t="s">
        <v>69</v>
      </c>
      <c r="L19" t="s">
        <v>547</v>
      </c>
      <c r="M19" t="s">
        <v>2128</v>
      </c>
    </row>
    <row r="20" spans="1:13">
      <c r="A20">
        <v>50019</v>
      </c>
      <c r="B20" t="s">
        <v>801</v>
      </c>
      <c r="C20" t="s">
        <v>802</v>
      </c>
      <c r="D20" t="s">
        <v>766</v>
      </c>
      <c r="E20" t="s">
        <v>790</v>
      </c>
      <c r="F20">
        <v>3</v>
      </c>
      <c r="J20" t="s">
        <v>803</v>
      </c>
      <c r="K20" t="s">
        <v>804</v>
      </c>
      <c r="L20" t="s">
        <v>2129</v>
      </c>
      <c r="M20" t="s">
        <v>2130</v>
      </c>
    </row>
    <row r="21" spans="1:13">
      <c r="A21">
        <v>50020</v>
      </c>
      <c r="B21" t="s">
        <v>474</v>
      </c>
      <c r="C21" t="s">
        <v>805</v>
      </c>
      <c r="D21" t="s">
        <v>766</v>
      </c>
      <c r="E21" t="s">
        <v>790</v>
      </c>
      <c r="F21">
        <v>3</v>
      </c>
      <c r="J21" t="s">
        <v>51</v>
      </c>
      <c r="K21" t="s">
        <v>747</v>
      </c>
      <c r="L21" t="s">
        <v>475</v>
      </c>
      <c r="M21" t="s">
        <v>2082</v>
      </c>
    </row>
    <row r="22" spans="1:13">
      <c r="A22">
        <v>50021</v>
      </c>
      <c r="B22" t="s">
        <v>513</v>
      </c>
      <c r="C22" t="s">
        <v>806</v>
      </c>
      <c r="D22" t="s">
        <v>766</v>
      </c>
      <c r="E22" t="s">
        <v>790</v>
      </c>
      <c r="F22">
        <v>3</v>
      </c>
      <c r="J22" t="s">
        <v>156</v>
      </c>
      <c r="K22" t="s">
        <v>755</v>
      </c>
      <c r="L22" t="s">
        <v>514</v>
      </c>
      <c r="M22" t="s">
        <v>1381</v>
      </c>
    </row>
    <row r="23" spans="1:13">
      <c r="A23">
        <v>50022</v>
      </c>
      <c r="B23" t="s">
        <v>807</v>
      </c>
      <c r="C23" t="s">
        <v>808</v>
      </c>
      <c r="D23" t="s">
        <v>766</v>
      </c>
      <c r="E23" t="s">
        <v>790</v>
      </c>
      <c r="F23">
        <v>3</v>
      </c>
      <c r="J23" t="s">
        <v>392</v>
      </c>
      <c r="K23" t="s">
        <v>39</v>
      </c>
      <c r="L23" t="s">
        <v>1463</v>
      </c>
      <c r="M23" t="s">
        <v>482</v>
      </c>
    </row>
    <row r="24" spans="1:13">
      <c r="A24">
        <v>50023</v>
      </c>
      <c r="B24" t="s">
        <v>590</v>
      </c>
      <c r="C24" t="s">
        <v>809</v>
      </c>
      <c r="D24" t="s">
        <v>766</v>
      </c>
      <c r="E24" t="s">
        <v>790</v>
      </c>
      <c r="F24">
        <v>3</v>
      </c>
      <c r="J24" t="s">
        <v>115</v>
      </c>
      <c r="K24" t="s">
        <v>681</v>
      </c>
      <c r="L24" t="s">
        <v>591</v>
      </c>
      <c r="M24" t="s">
        <v>682</v>
      </c>
    </row>
    <row r="25" spans="1:13">
      <c r="A25">
        <v>50024</v>
      </c>
      <c r="B25" t="s">
        <v>810</v>
      </c>
      <c r="C25" t="s">
        <v>551</v>
      </c>
      <c r="D25" t="s">
        <v>766</v>
      </c>
      <c r="E25" t="s">
        <v>790</v>
      </c>
      <c r="F25">
        <v>3</v>
      </c>
      <c r="J25" t="s">
        <v>730</v>
      </c>
      <c r="K25" t="s">
        <v>38</v>
      </c>
      <c r="L25" t="s">
        <v>2078</v>
      </c>
      <c r="M25" t="s">
        <v>462</v>
      </c>
    </row>
    <row r="26" spans="1:13">
      <c r="A26">
        <v>50025</v>
      </c>
      <c r="B26" t="s">
        <v>811</v>
      </c>
      <c r="C26" t="s">
        <v>812</v>
      </c>
      <c r="D26" t="s">
        <v>766</v>
      </c>
      <c r="E26" t="s">
        <v>790</v>
      </c>
      <c r="F26">
        <v>3</v>
      </c>
      <c r="J26" t="s">
        <v>813</v>
      </c>
      <c r="K26" t="s">
        <v>5</v>
      </c>
      <c r="L26" t="s">
        <v>2131</v>
      </c>
      <c r="M26" t="s">
        <v>529</v>
      </c>
    </row>
    <row r="27" spans="1:13">
      <c r="A27">
        <v>50026</v>
      </c>
      <c r="B27" t="s">
        <v>814</v>
      </c>
      <c r="C27" t="s">
        <v>815</v>
      </c>
      <c r="D27" t="s">
        <v>766</v>
      </c>
      <c r="E27" t="s">
        <v>790</v>
      </c>
      <c r="F27">
        <v>2</v>
      </c>
      <c r="J27" t="s">
        <v>816</v>
      </c>
      <c r="K27" t="s">
        <v>177</v>
      </c>
      <c r="L27" t="s">
        <v>2132</v>
      </c>
      <c r="M27" t="s">
        <v>637</v>
      </c>
    </row>
    <row r="28" spans="1:13">
      <c r="A28">
        <v>50027</v>
      </c>
      <c r="B28" t="s">
        <v>534</v>
      </c>
      <c r="C28" t="s">
        <v>817</v>
      </c>
      <c r="D28" t="s">
        <v>766</v>
      </c>
      <c r="E28" t="s">
        <v>790</v>
      </c>
      <c r="F28">
        <v>2</v>
      </c>
      <c r="J28" t="s">
        <v>13</v>
      </c>
      <c r="K28" t="s">
        <v>727</v>
      </c>
      <c r="L28" t="s">
        <v>535</v>
      </c>
      <c r="M28" t="s">
        <v>2080</v>
      </c>
    </row>
    <row r="29" spans="1:13">
      <c r="A29">
        <v>50028</v>
      </c>
      <c r="B29" t="s">
        <v>818</v>
      </c>
      <c r="C29" t="s">
        <v>599</v>
      </c>
      <c r="D29" t="s">
        <v>766</v>
      </c>
      <c r="E29" t="s">
        <v>790</v>
      </c>
      <c r="F29">
        <v>2</v>
      </c>
      <c r="J29" t="s">
        <v>819</v>
      </c>
      <c r="K29" t="s">
        <v>99</v>
      </c>
      <c r="L29" t="s">
        <v>2133</v>
      </c>
      <c r="M29" t="s">
        <v>552</v>
      </c>
    </row>
    <row r="30" spans="1:13">
      <c r="A30">
        <v>50029</v>
      </c>
      <c r="B30" t="s">
        <v>572</v>
      </c>
      <c r="C30" t="s">
        <v>820</v>
      </c>
      <c r="D30" t="s">
        <v>766</v>
      </c>
      <c r="E30" t="s">
        <v>790</v>
      </c>
      <c r="F30">
        <v>2</v>
      </c>
      <c r="J30" t="s">
        <v>22</v>
      </c>
      <c r="K30" t="s">
        <v>821</v>
      </c>
      <c r="L30" t="s">
        <v>537</v>
      </c>
      <c r="M30" t="s">
        <v>2134</v>
      </c>
    </row>
    <row r="31" spans="1:13">
      <c r="A31">
        <v>50030</v>
      </c>
      <c r="B31" t="s">
        <v>822</v>
      </c>
      <c r="C31" t="s">
        <v>823</v>
      </c>
      <c r="D31" t="s">
        <v>766</v>
      </c>
      <c r="E31" t="s">
        <v>790</v>
      </c>
      <c r="F31">
        <v>2</v>
      </c>
      <c r="J31" t="s">
        <v>325</v>
      </c>
      <c r="K31" t="s">
        <v>242</v>
      </c>
      <c r="L31" t="s">
        <v>1406</v>
      </c>
      <c r="M31" t="s">
        <v>2071</v>
      </c>
    </row>
    <row r="32" spans="1:13">
      <c r="A32">
        <v>50031</v>
      </c>
      <c r="B32" t="s">
        <v>811</v>
      </c>
      <c r="C32" t="s">
        <v>824</v>
      </c>
      <c r="D32" t="s">
        <v>766</v>
      </c>
      <c r="E32" t="s">
        <v>790</v>
      </c>
      <c r="F32">
        <v>2</v>
      </c>
      <c r="J32" t="s">
        <v>813</v>
      </c>
      <c r="K32" t="s">
        <v>752</v>
      </c>
      <c r="L32" t="s">
        <v>2131</v>
      </c>
      <c r="M32" t="s">
        <v>1362</v>
      </c>
    </row>
    <row r="33" spans="1:13">
      <c r="A33">
        <v>50032</v>
      </c>
      <c r="B33" t="s">
        <v>490</v>
      </c>
      <c r="C33" t="s">
        <v>825</v>
      </c>
      <c r="D33" t="s">
        <v>766</v>
      </c>
      <c r="E33" t="s">
        <v>790</v>
      </c>
      <c r="F33">
        <v>2</v>
      </c>
      <c r="J33" t="s">
        <v>95</v>
      </c>
      <c r="K33" t="s">
        <v>826</v>
      </c>
      <c r="L33" t="s">
        <v>491</v>
      </c>
      <c r="M33" t="s">
        <v>1396</v>
      </c>
    </row>
    <row r="34" spans="1:13">
      <c r="A34">
        <v>50033</v>
      </c>
      <c r="B34" t="s">
        <v>570</v>
      </c>
      <c r="C34" t="s">
        <v>827</v>
      </c>
      <c r="D34" t="s">
        <v>766</v>
      </c>
      <c r="E34" t="s">
        <v>790</v>
      </c>
      <c r="F34">
        <v>2</v>
      </c>
      <c r="J34" t="s">
        <v>121</v>
      </c>
      <c r="K34" t="s">
        <v>181</v>
      </c>
      <c r="L34" t="s">
        <v>571</v>
      </c>
      <c r="M34" t="s">
        <v>646</v>
      </c>
    </row>
    <row r="35" spans="1:13">
      <c r="A35">
        <v>50034</v>
      </c>
      <c r="B35" t="s">
        <v>586</v>
      </c>
      <c r="C35" t="s">
        <v>828</v>
      </c>
      <c r="D35" t="s">
        <v>766</v>
      </c>
      <c r="E35" t="s">
        <v>790</v>
      </c>
      <c r="F35">
        <v>2</v>
      </c>
      <c r="J35" t="s">
        <v>162</v>
      </c>
      <c r="K35" t="s">
        <v>829</v>
      </c>
      <c r="L35" t="s">
        <v>587</v>
      </c>
      <c r="M35" t="s">
        <v>2135</v>
      </c>
    </row>
    <row r="36" spans="1:13">
      <c r="A36">
        <v>50035</v>
      </c>
      <c r="J36" t="s">
        <v>113</v>
      </c>
      <c r="K36" t="s">
        <v>235</v>
      </c>
      <c r="L36" t="s">
        <v>456</v>
      </c>
      <c r="M36" t="s">
        <v>633</v>
      </c>
    </row>
    <row r="37" spans="1:13">
      <c r="A37">
        <v>50036</v>
      </c>
      <c r="B37" t="s">
        <v>830</v>
      </c>
      <c r="C37" t="s">
        <v>831</v>
      </c>
      <c r="D37" t="s">
        <v>766</v>
      </c>
      <c r="E37" t="s">
        <v>832</v>
      </c>
      <c r="F37">
        <v>3</v>
      </c>
      <c r="J37" t="s">
        <v>217</v>
      </c>
      <c r="K37" t="s">
        <v>833</v>
      </c>
      <c r="L37" t="s">
        <v>2136</v>
      </c>
      <c r="M37" t="s">
        <v>2137</v>
      </c>
    </row>
    <row r="38" spans="1:13">
      <c r="A38">
        <v>50037</v>
      </c>
      <c r="B38" t="s">
        <v>834</v>
      </c>
      <c r="C38" t="s">
        <v>835</v>
      </c>
      <c r="D38" t="s">
        <v>766</v>
      </c>
      <c r="E38" t="s">
        <v>832</v>
      </c>
      <c r="F38">
        <v>3</v>
      </c>
      <c r="J38" t="s">
        <v>238</v>
      </c>
      <c r="K38" t="s">
        <v>61</v>
      </c>
      <c r="L38" t="s">
        <v>2138</v>
      </c>
      <c r="M38" t="s">
        <v>471</v>
      </c>
    </row>
    <row r="39" spans="1:13">
      <c r="A39">
        <v>50038</v>
      </c>
      <c r="B39" t="s">
        <v>98</v>
      </c>
      <c r="C39" t="s">
        <v>836</v>
      </c>
      <c r="D39" t="s">
        <v>766</v>
      </c>
      <c r="E39" t="s">
        <v>832</v>
      </c>
      <c r="F39">
        <v>3</v>
      </c>
      <c r="J39" t="s">
        <v>22</v>
      </c>
      <c r="K39" t="s">
        <v>837</v>
      </c>
      <c r="L39" t="s">
        <v>663</v>
      </c>
      <c r="M39" t="s">
        <v>1328</v>
      </c>
    </row>
    <row r="40" spans="1:13">
      <c r="A40">
        <v>50039</v>
      </c>
      <c r="B40" t="s">
        <v>838</v>
      </c>
      <c r="C40" t="s">
        <v>839</v>
      </c>
      <c r="D40" t="s">
        <v>766</v>
      </c>
      <c r="E40" t="s">
        <v>832</v>
      </c>
      <c r="F40">
        <v>3</v>
      </c>
      <c r="J40" t="s">
        <v>840</v>
      </c>
      <c r="K40" t="s">
        <v>215</v>
      </c>
      <c r="L40" t="s">
        <v>2139</v>
      </c>
      <c r="M40" t="s">
        <v>1360</v>
      </c>
    </row>
    <row r="41" spans="1:13">
      <c r="A41">
        <v>50040</v>
      </c>
      <c r="B41" t="s">
        <v>841</v>
      </c>
      <c r="C41" t="s">
        <v>842</v>
      </c>
      <c r="D41" t="s">
        <v>766</v>
      </c>
      <c r="E41" t="s">
        <v>832</v>
      </c>
      <c r="F41">
        <v>3</v>
      </c>
      <c r="J41" t="s">
        <v>843</v>
      </c>
      <c r="K41" t="s">
        <v>844</v>
      </c>
      <c r="L41" t="s">
        <v>2140</v>
      </c>
      <c r="M41" t="s">
        <v>2141</v>
      </c>
    </row>
    <row r="42" spans="1:13">
      <c r="A42">
        <v>50041</v>
      </c>
      <c r="B42" t="s">
        <v>845</v>
      </c>
      <c r="C42" t="s">
        <v>846</v>
      </c>
      <c r="D42" t="s">
        <v>766</v>
      </c>
      <c r="E42" t="s">
        <v>832</v>
      </c>
      <c r="F42">
        <v>3</v>
      </c>
      <c r="J42" t="s">
        <v>273</v>
      </c>
      <c r="K42" t="s">
        <v>662</v>
      </c>
      <c r="L42" t="s">
        <v>1501</v>
      </c>
      <c r="M42" t="s">
        <v>2142</v>
      </c>
    </row>
    <row r="43" spans="1:13">
      <c r="A43">
        <v>50042</v>
      </c>
      <c r="B43" t="s">
        <v>847</v>
      </c>
      <c r="C43" t="s">
        <v>848</v>
      </c>
      <c r="D43" t="s">
        <v>766</v>
      </c>
      <c r="E43" t="s">
        <v>832</v>
      </c>
      <c r="F43">
        <v>3</v>
      </c>
      <c r="J43" t="s">
        <v>110</v>
      </c>
      <c r="K43" t="s">
        <v>849</v>
      </c>
      <c r="L43" t="s">
        <v>2143</v>
      </c>
      <c r="M43" t="s">
        <v>2144</v>
      </c>
    </row>
    <row r="44" spans="1:13">
      <c r="A44">
        <v>50043</v>
      </c>
      <c r="B44" t="s">
        <v>834</v>
      </c>
      <c r="C44" t="s">
        <v>835</v>
      </c>
      <c r="D44" t="s">
        <v>766</v>
      </c>
      <c r="E44" t="s">
        <v>832</v>
      </c>
      <c r="F44">
        <v>3</v>
      </c>
      <c r="J44" t="s">
        <v>238</v>
      </c>
      <c r="K44" t="s">
        <v>61</v>
      </c>
      <c r="L44" t="s">
        <v>2138</v>
      </c>
      <c r="M44" t="s">
        <v>471</v>
      </c>
    </row>
    <row r="45" spans="1:13">
      <c r="A45">
        <v>50044</v>
      </c>
      <c r="B45" t="s">
        <v>850</v>
      </c>
      <c r="C45" t="s">
        <v>851</v>
      </c>
      <c r="D45" t="s">
        <v>766</v>
      </c>
      <c r="E45" t="s">
        <v>832</v>
      </c>
      <c r="F45">
        <v>2</v>
      </c>
      <c r="J45" t="s">
        <v>251</v>
      </c>
      <c r="K45" t="s">
        <v>725</v>
      </c>
      <c r="L45" t="s">
        <v>690</v>
      </c>
      <c r="M45" t="s">
        <v>2077</v>
      </c>
    </row>
    <row r="46" spans="1:13">
      <c r="A46">
        <v>50045</v>
      </c>
      <c r="B46" t="s">
        <v>852</v>
      </c>
      <c r="C46" t="s">
        <v>853</v>
      </c>
      <c r="D46" t="s">
        <v>766</v>
      </c>
      <c r="E46" t="s">
        <v>832</v>
      </c>
      <c r="F46">
        <v>2</v>
      </c>
      <c r="J46" t="s">
        <v>854</v>
      </c>
      <c r="K46" t="s">
        <v>257</v>
      </c>
      <c r="L46" t="s">
        <v>2145</v>
      </c>
      <c r="M46" t="s">
        <v>687</v>
      </c>
    </row>
    <row r="47" spans="1:13">
      <c r="A47">
        <v>50046</v>
      </c>
      <c r="B47" t="s">
        <v>855</v>
      </c>
      <c r="C47" t="s">
        <v>856</v>
      </c>
      <c r="D47" t="s">
        <v>766</v>
      </c>
      <c r="E47" t="s">
        <v>832</v>
      </c>
      <c r="F47">
        <v>2</v>
      </c>
      <c r="J47" t="s">
        <v>857</v>
      </c>
      <c r="K47" t="s">
        <v>151</v>
      </c>
      <c r="L47" t="s">
        <v>2146</v>
      </c>
      <c r="M47" t="s">
        <v>486</v>
      </c>
    </row>
    <row r="48" spans="1:13">
      <c r="A48">
        <v>50047</v>
      </c>
      <c r="B48" t="s">
        <v>858</v>
      </c>
      <c r="C48" t="s">
        <v>859</v>
      </c>
      <c r="D48" t="s">
        <v>766</v>
      </c>
      <c r="E48" t="s">
        <v>832</v>
      </c>
      <c r="F48">
        <v>2</v>
      </c>
      <c r="J48" t="s">
        <v>236</v>
      </c>
      <c r="K48" t="s">
        <v>662</v>
      </c>
      <c r="L48" t="s">
        <v>703</v>
      </c>
      <c r="M48" t="s">
        <v>664</v>
      </c>
    </row>
    <row r="49" spans="1:13">
      <c r="A49">
        <v>50048</v>
      </c>
      <c r="J49" t="s">
        <v>741</v>
      </c>
      <c r="K49" t="s">
        <v>61</v>
      </c>
      <c r="L49" t="s">
        <v>1361</v>
      </c>
      <c r="M49" t="s">
        <v>471</v>
      </c>
    </row>
    <row r="50" spans="1:13">
      <c r="A50">
        <v>50049</v>
      </c>
      <c r="B50" t="s">
        <v>861</v>
      </c>
      <c r="C50" t="s">
        <v>862</v>
      </c>
      <c r="D50" t="s">
        <v>766</v>
      </c>
      <c r="E50" t="s">
        <v>860</v>
      </c>
      <c r="F50">
        <v>3</v>
      </c>
      <c r="J50" t="s">
        <v>717</v>
      </c>
      <c r="K50" t="s">
        <v>58</v>
      </c>
      <c r="L50" t="s">
        <v>718</v>
      </c>
      <c r="M50" t="s">
        <v>630</v>
      </c>
    </row>
    <row r="51" spans="1:13">
      <c r="A51">
        <v>50050</v>
      </c>
      <c r="B51" t="s">
        <v>863</v>
      </c>
      <c r="C51" t="s">
        <v>864</v>
      </c>
      <c r="D51" t="s">
        <v>766</v>
      </c>
      <c r="E51" t="s">
        <v>860</v>
      </c>
      <c r="F51">
        <v>3</v>
      </c>
      <c r="J51" t="s">
        <v>865</v>
      </c>
      <c r="K51" t="s">
        <v>756</v>
      </c>
      <c r="L51" t="s">
        <v>2147</v>
      </c>
      <c r="M51" t="s">
        <v>2084</v>
      </c>
    </row>
    <row r="52" spans="1:13">
      <c r="A52">
        <v>50051</v>
      </c>
      <c r="B52" t="s">
        <v>866</v>
      </c>
      <c r="C52" t="s">
        <v>603</v>
      </c>
      <c r="D52" t="s">
        <v>766</v>
      </c>
      <c r="E52" t="s">
        <v>860</v>
      </c>
      <c r="F52">
        <v>3</v>
      </c>
      <c r="J52" t="s">
        <v>390</v>
      </c>
      <c r="K52" t="s">
        <v>133</v>
      </c>
      <c r="L52" t="s">
        <v>1203</v>
      </c>
      <c r="M52" t="s">
        <v>553</v>
      </c>
    </row>
    <row r="53" spans="1:13">
      <c r="A53">
        <v>50052</v>
      </c>
      <c r="B53" t="s">
        <v>867</v>
      </c>
      <c r="C53" t="s">
        <v>868</v>
      </c>
      <c r="D53" t="s">
        <v>766</v>
      </c>
      <c r="E53" t="s">
        <v>860</v>
      </c>
      <c r="F53">
        <v>3</v>
      </c>
      <c r="J53" t="s">
        <v>869</v>
      </c>
      <c r="K53" t="s">
        <v>140</v>
      </c>
      <c r="L53" t="s">
        <v>2148</v>
      </c>
      <c r="M53" t="s">
        <v>561</v>
      </c>
    </row>
    <row r="54" spans="1:13">
      <c r="A54">
        <v>50053</v>
      </c>
      <c r="B54" t="s">
        <v>623</v>
      </c>
      <c r="C54" t="s">
        <v>870</v>
      </c>
      <c r="D54" t="s">
        <v>766</v>
      </c>
      <c r="E54" t="s">
        <v>860</v>
      </c>
      <c r="F54">
        <v>3</v>
      </c>
      <c r="J54" t="s">
        <v>158</v>
      </c>
      <c r="K54" t="s">
        <v>871</v>
      </c>
      <c r="L54" t="s">
        <v>624</v>
      </c>
      <c r="M54" t="s">
        <v>2096</v>
      </c>
    </row>
    <row r="55" spans="1:13">
      <c r="A55">
        <v>50054</v>
      </c>
      <c r="B55" t="s">
        <v>872</v>
      </c>
      <c r="C55" t="s">
        <v>873</v>
      </c>
      <c r="D55" t="s">
        <v>766</v>
      </c>
      <c r="E55" t="s">
        <v>860</v>
      </c>
      <c r="F55">
        <v>3</v>
      </c>
      <c r="J55" t="s">
        <v>874</v>
      </c>
      <c r="K55" t="s">
        <v>727</v>
      </c>
      <c r="L55" t="s">
        <v>2149</v>
      </c>
      <c r="M55" t="s">
        <v>2080</v>
      </c>
    </row>
    <row r="56" spans="1:13">
      <c r="A56">
        <v>50055</v>
      </c>
      <c r="B56" t="s">
        <v>611</v>
      </c>
      <c r="C56" t="s">
        <v>875</v>
      </c>
      <c r="D56" t="s">
        <v>766</v>
      </c>
      <c r="E56" t="s">
        <v>860</v>
      </c>
      <c r="F56">
        <v>3</v>
      </c>
      <c r="J56" t="s">
        <v>62</v>
      </c>
      <c r="K56" t="s">
        <v>99</v>
      </c>
      <c r="L56" t="s">
        <v>612</v>
      </c>
      <c r="M56" t="s">
        <v>2121</v>
      </c>
    </row>
    <row r="57" spans="1:13">
      <c r="A57">
        <v>50056</v>
      </c>
      <c r="B57" t="s">
        <v>502</v>
      </c>
      <c r="C57" t="s">
        <v>876</v>
      </c>
      <c r="D57" t="s">
        <v>766</v>
      </c>
      <c r="E57" t="s">
        <v>860</v>
      </c>
      <c r="F57">
        <v>3</v>
      </c>
      <c r="J57" t="s">
        <v>11</v>
      </c>
      <c r="K57" t="s">
        <v>139</v>
      </c>
      <c r="L57" t="s">
        <v>503</v>
      </c>
      <c r="M57" t="s">
        <v>527</v>
      </c>
    </row>
    <row r="58" spans="1:13">
      <c r="A58">
        <v>50057</v>
      </c>
      <c r="B58" t="s">
        <v>877</v>
      </c>
      <c r="C58" t="s">
        <v>520</v>
      </c>
      <c r="D58" t="s">
        <v>766</v>
      </c>
      <c r="E58" t="s">
        <v>860</v>
      </c>
      <c r="F58">
        <v>3</v>
      </c>
      <c r="J58" t="s">
        <v>689</v>
      </c>
      <c r="K58" t="s">
        <v>74</v>
      </c>
      <c r="L58" t="s">
        <v>2076</v>
      </c>
      <c r="M58" t="s">
        <v>518</v>
      </c>
    </row>
    <row r="59" spans="1:13">
      <c r="A59">
        <v>50058</v>
      </c>
      <c r="B59" t="s">
        <v>878</v>
      </c>
      <c r="C59" t="s">
        <v>879</v>
      </c>
      <c r="D59" t="s">
        <v>766</v>
      </c>
      <c r="E59" t="s">
        <v>860</v>
      </c>
      <c r="F59">
        <v>3</v>
      </c>
      <c r="J59" t="s">
        <v>141</v>
      </c>
      <c r="K59" t="s">
        <v>27</v>
      </c>
      <c r="L59" t="s">
        <v>562</v>
      </c>
      <c r="M59" t="s">
        <v>473</v>
      </c>
    </row>
    <row r="60" spans="1:13">
      <c r="A60">
        <v>50059</v>
      </c>
      <c r="B60" t="s">
        <v>880</v>
      </c>
      <c r="C60" t="s">
        <v>596</v>
      </c>
      <c r="D60" t="s">
        <v>766</v>
      </c>
      <c r="E60" t="s">
        <v>860</v>
      </c>
      <c r="F60">
        <v>3</v>
      </c>
      <c r="J60" t="s">
        <v>237</v>
      </c>
      <c r="K60" t="s">
        <v>132</v>
      </c>
      <c r="L60" t="s">
        <v>1400</v>
      </c>
      <c r="M60" t="s">
        <v>650</v>
      </c>
    </row>
    <row r="61" spans="1:13">
      <c r="A61">
        <v>50060</v>
      </c>
      <c r="B61" t="s">
        <v>881</v>
      </c>
      <c r="C61" t="s">
        <v>739</v>
      </c>
      <c r="D61" t="s">
        <v>766</v>
      </c>
      <c r="E61" t="s">
        <v>860</v>
      </c>
      <c r="F61">
        <v>3</v>
      </c>
      <c r="J61" t="s">
        <v>882</v>
      </c>
      <c r="K61" t="s">
        <v>96</v>
      </c>
      <c r="L61" t="s">
        <v>2150</v>
      </c>
      <c r="M61" t="s">
        <v>633</v>
      </c>
    </row>
    <row r="62" spans="1:13">
      <c r="A62">
        <v>50061</v>
      </c>
      <c r="B62" t="s">
        <v>536</v>
      </c>
      <c r="C62" t="s">
        <v>463</v>
      </c>
      <c r="D62" t="s">
        <v>766</v>
      </c>
      <c r="E62" t="s">
        <v>860</v>
      </c>
      <c r="F62">
        <v>3</v>
      </c>
      <c r="J62" t="s">
        <v>22</v>
      </c>
      <c r="K62" t="s">
        <v>40</v>
      </c>
      <c r="L62" t="s">
        <v>537</v>
      </c>
      <c r="M62" t="s">
        <v>464</v>
      </c>
    </row>
    <row r="63" spans="1:13">
      <c r="A63">
        <v>50062</v>
      </c>
      <c r="B63" t="s">
        <v>883</v>
      </c>
      <c r="C63" t="s">
        <v>884</v>
      </c>
      <c r="D63" t="s">
        <v>766</v>
      </c>
      <c r="E63" t="s">
        <v>860</v>
      </c>
      <c r="F63">
        <v>3</v>
      </c>
      <c r="J63" t="s">
        <v>753</v>
      </c>
      <c r="K63" t="s">
        <v>32</v>
      </c>
      <c r="L63" t="s">
        <v>2083</v>
      </c>
      <c r="M63" t="s">
        <v>458</v>
      </c>
    </row>
    <row r="64" spans="1:13">
      <c r="A64">
        <v>50063</v>
      </c>
      <c r="B64" t="s">
        <v>885</v>
      </c>
      <c r="C64" t="s">
        <v>886</v>
      </c>
      <c r="D64" t="s">
        <v>766</v>
      </c>
      <c r="E64" t="s">
        <v>860</v>
      </c>
      <c r="F64">
        <v>2</v>
      </c>
      <c r="J64" t="s">
        <v>701</v>
      </c>
      <c r="K64" t="s">
        <v>887</v>
      </c>
      <c r="L64" t="s">
        <v>2073</v>
      </c>
      <c r="M64" t="s">
        <v>1377</v>
      </c>
    </row>
    <row r="65" spans="1:13">
      <c r="A65">
        <v>50064</v>
      </c>
      <c r="B65" t="s">
        <v>888</v>
      </c>
      <c r="C65" t="s">
        <v>479</v>
      </c>
      <c r="D65" t="s">
        <v>766</v>
      </c>
      <c r="E65" t="s">
        <v>860</v>
      </c>
      <c r="F65">
        <v>2</v>
      </c>
      <c r="J65" t="s">
        <v>889</v>
      </c>
      <c r="K65" t="s">
        <v>124</v>
      </c>
      <c r="L65" t="s">
        <v>2151</v>
      </c>
      <c r="M65" t="s">
        <v>2152</v>
      </c>
    </row>
    <row r="66" spans="1:13">
      <c r="A66">
        <v>50065</v>
      </c>
      <c r="B66" t="s">
        <v>625</v>
      </c>
      <c r="C66" t="s">
        <v>890</v>
      </c>
      <c r="D66" t="s">
        <v>766</v>
      </c>
      <c r="E66" t="s">
        <v>860</v>
      </c>
      <c r="F66">
        <v>2</v>
      </c>
      <c r="J66" t="s">
        <v>160</v>
      </c>
      <c r="K66" t="s">
        <v>123</v>
      </c>
      <c r="L66" t="s">
        <v>626</v>
      </c>
      <c r="M66" t="s">
        <v>478</v>
      </c>
    </row>
    <row r="67" spans="1:13">
      <c r="A67">
        <v>50066</v>
      </c>
      <c r="B67" t="s">
        <v>891</v>
      </c>
      <c r="C67" t="s">
        <v>892</v>
      </c>
      <c r="D67" t="s">
        <v>766</v>
      </c>
      <c r="E67" t="s">
        <v>860</v>
      </c>
      <c r="F67">
        <v>2</v>
      </c>
      <c r="J67" t="s">
        <v>893</v>
      </c>
      <c r="K67" t="s">
        <v>105</v>
      </c>
      <c r="L67" t="s">
        <v>1482</v>
      </c>
      <c r="M67" t="s">
        <v>574</v>
      </c>
    </row>
    <row r="68" spans="1:13">
      <c r="A68">
        <v>50067</v>
      </c>
      <c r="B68" t="s">
        <v>894</v>
      </c>
      <c r="C68" t="s">
        <v>489</v>
      </c>
      <c r="D68" t="s">
        <v>766</v>
      </c>
      <c r="E68" t="s">
        <v>860</v>
      </c>
      <c r="F68">
        <v>2</v>
      </c>
      <c r="J68" t="s">
        <v>673</v>
      </c>
      <c r="K68" t="s">
        <v>52</v>
      </c>
      <c r="L68" t="s">
        <v>2089</v>
      </c>
      <c r="M68" t="s">
        <v>476</v>
      </c>
    </row>
    <row r="69" spans="1:13">
      <c r="A69">
        <v>50068</v>
      </c>
      <c r="B69" t="s">
        <v>895</v>
      </c>
      <c r="C69" t="s">
        <v>896</v>
      </c>
      <c r="D69" t="s">
        <v>766</v>
      </c>
      <c r="E69" t="s">
        <v>860</v>
      </c>
      <c r="F69">
        <v>2</v>
      </c>
      <c r="J69" t="s">
        <v>678</v>
      </c>
      <c r="K69" t="s">
        <v>897</v>
      </c>
      <c r="L69" t="s">
        <v>2111</v>
      </c>
      <c r="M69" t="s">
        <v>1193</v>
      </c>
    </row>
    <row r="70" spans="1:13">
      <c r="A70">
        <v>50069</v>
      </c>
      <c r="B70" t="s">
        <v>780</v>
      </c>
      <c r="C70" t="s">
        <v>898</v>
      </c>
      <c r="D70" t="s">
        <v>766</v>
      </c>
      <c r="E70" t="s">
        <v>860</v>
      </c>
      <c r="F70">
        <v>2</v>
      </c>
      <c r="J70" t="s">
        <v>183</v>
      </c>
      <c r="K70" t="s">
        <v>899</v>
      </c>
      <c r="L70" t="s">
        <v>649</v>
      </c>
      <c r="M70" t="s">
        <v>2153</v>
      </c>
    </row>
    <row r="71" spans="1:13">
      <c r="A71">
        <v>50070</v>
      </c>
      <c r="B71" t="s">
        <v>900</v>
      </c>
      <c r="C71" t="s">
        <v>901</v>
      </c>
      <c r="D71" t="s">
        <v>766</v>
      </c>
      <c r="E71" t="s">
        <v>860</v>
      </c>
      <c r="F71">
        <v>2</v>
      </c>
      <c r="J71" t="s">
        <v>902</v>
      </c>
      <c r="K71" t="s">
        <v>293</v>
      </c>
      <c r="L71" t="s">
        <v>2154</v>
      </c>
      <c r="M71" t="s">
        <v>1300</v>
      </c>
    </row>
    <row r="72" spans="1:13">
      <c r="A72">
        <v>50071</v>
      </c>
      <c r="B72" t="s">
        <v>531</v>
      </c>
      <c r="C72" t="s">
        <v>903</v>
      </c>
      <c r="D72" t="s">
        <v>766</v>
      </c>
      <c r="E72" t="s">
        <v>860</v>
      </c>
      <c r="F72">
        <v>2</v>
      </c>
      <c r="J72" t="s">
        <v>8</v>
      </c>
      <c r="K72" t="s">
        <v>32</v>
      </c>
      <c r="L72" t="s">
        <v>532</v>
      </c>
      <c r="M72" t="s">
        <v>458</v>
      </c>
    </row>
    <row r="73" spans="1:13">
      <c r="A73">
        <v>50072</v>
      </c>
      <c r="B73" t="s">
        <v>904</v>
      </c>
      <c r="C73" t="s">
        <v>596</v>
      </c>
      <c r="D73" t="s">
        <v>766</v>
      </c>
      <c r="E73" t="s">
        <v>860</v>
      </c>
      <c r="F73">
        <v>2</v>
      </c>
      <c r="J73" t="s">
        <v>905</v>
      </c>
      <c r="K73" t="s">
        <v>132</v>
      </c>
      <c r="L73" t="s">
        <v>2155</v>
      </c>
      <c r="M73" t="s">
        <v>650</v>
      </c>
    </row>
    <row r="74" spans="1:13">
      <c r="A74">
        <v>50073</v>
      </c>
      <c r="B74" t="s">
        <v>906</v>
      </c>
      <c r="C74" t="s">
        <v>907</v>
      </c>
      <c r="D74" t="s">
        <v>766</v>
      </c>
      <c r="E74" t="s">
        <v>860</v>
      </c>
      <c r="F74">
        <v>2</v>
      </c>
      <c r="J74" t="s">
        <v>908</v>
      </c>
      <c r="K74" t="s">
        <v>79</v>
      </c>
      <c r="L74" t="s">
        <v>2156</v>
      </c>
      <c r="M74" t="s">
        <v>604</v>
      </c>
    </row>
    <row r="75" spans="1:13">
      <c r="A75">
        <v>50074</v>
      </c>
      <c r="B75" t="s">
        <v>504</v>
      </c>
      <c r="C75" t="s">
        <v>909</v>
      </c>
      <c r="D75" t="s">
        <v>766</v>
      </c>
      <c r="E75" t="s">
        <v>860</v>
      </c>
      <c r="F75">
        <v>2</v>
      </c>
      <c r="J75" t="s">
        <v>19</v>
      </c>
      <c r="K75" t="s">
        <v>87</v>
      </c>
      <c r="L75" t="s">
        <v>505</v>
      </c>
      <c r="M75" t="s">
        <v>1363</v>
      </c>
    </row>
    <row r="76" spans="1:13">
      <c r="A76">
        <v>50075</v>
      </c>
      <c r="B76" t="s">
        <v>607</v>
      </c>
      <c r="C76" t="s">
        <v>910</v>
      </c>
      <c r="D76" t="s">
        <v>766</v>
      </c>
      <c r="E76" t="s">
        <v>860</v>
      </c>
      <c r="F76">
        <v>2</v>
      </c>
      <c r="J76" t="s">
        <v>80</v>
      </c>
      <c r="K76" t="s">
        <v>911</v>
      </c>
      <c r="L76" t="s">
        <v>608</v>
      </c>
      <c r="M76" t="s">
        <v>2157</v>
      </c>
    </row>
    <row r="77" spans="1:13">
      <c r="A77">
        <v>50076</v>
      </c>
      <c r="B77" t="s">
        <v>912</v>
      </c>
      <c r="C77" t="s">
        <v>551</v>
      </c>
      <c r="D77" t="s">
        <v>766</v>
      </c>
      <c r="E77" t="s">
        <v>860</v>
      </c>
      <c r="F77">
        <v>2</v>
      </c>
      <c r="J77" t="s">
        <v>913</v>
      </c>
      <c r="K77" t="s">
        <v>38</v>
      </c>
      <c r="L77" t="s">
        <v>2158</v>
      </c>
      <c r="M77" t="s">
        <v>462</v>
      </c>
    </row>
    <row r="78" spans="1:13">
      <c r="A78">
        <v>50077</v>
      </c>
      <c r="B78" t="s">
        <v>466</v>
      </c>
      <c r="C78" t="s">
        <v>914</v>
      </c>
      <c r="D78" t="s">
        <v>766</v>
      </c>
      <c r="E78" t="s">
        <v>860</v>
      </c>
      <c r="F78">
        <v>2</v>
      </c>
      <c r="J78" t="s">
        <v>43</v>
      </c>
      <c r="K78" t="s">
        <v>152</v>
      </c>
      <c r="L78" t="s">
        <v>467</v>
      </c>
      <c r="M78" t="s">
        <v>508</v>
      </c>
    </row>
    <row r="79" spans="1:13">
      <c r="A79">
        <v>50078</v>
      </c>
      <c r="B79" t="s">
        <v>915</v>
      </c>
      <c r="C79" t="s">
        <v>916</v>
      </c>
      <c r="D79" t="s">
        <v>766</v>
      </c>
      <c r="E79" t="s">
        <v>860</v>
      </c>
      <c r="F79">
        <v>2</v>
      </c>
      <c r="J79" t="s">
        <v>917</v>
      </c>
      <c r="K79" t="s">
        <v>32</v>
      </c>
      <c r="L79" t="s">
        <v>2159</v>
      </c>
      <c r="M79" t="s">
        <v>458</v>
      </c>
    </row>
    <row r="80" spans="1:13">
      <c r="A80">
        <v>50079</v>
      </c>
      <c r="B80" t="s">
        <v>918</v>
      </c>
      <c r="C80" t="s">
        <v>750</v>
      </c>
      <c r="D80" t="s">
        <v>766</v>
      </c>
      <c r="E80" t="s">
        <v>860</v>
      </c>
      <c r="F80">
        <v>2</v>
      </c>
      <c r="J80" t="s">
        <v>919</v>
      </c>
      <c r="K80" t="s">
        <v>665</v>
      </c>
      <c r="L80" t="s">
        <v>2160</v>
      </c>
      <c r="M80" t="s">
        <v>666</v>
      </c>
    </row>
    <row r="81" spans="1:13">
      <c r="A81">
        <v>50080</v>
      </c>
      <c r="J81" t="s">
        <v>138</v>
      </c>
      <c r="K81" t="s">
        <v>256</v>
      </c>
      <c r="L81" t="s">
        <v>485</v>
      </c>
      <c r="M81" t="s">
        <v>555</v>
      </c>
    </row>
    <row r="82" spans="1:13">
      <c r="A82">
        <v>50081</v>
      </c>
      <c r="B82" t="s">
        <v>920</v>
      </c>
      <c r="C82" t="s">
        <v>620</v>
      </c>
      <c r="D82" t="s">
        <v>766</v>
      </c>
      <c r="E82" t="s">
        <v>860</v>
      </c>
      <c r="F82">
        <v>2</v>
      </c>
      <c r="J82" t="s">
        <v>402</v>
      </c>
      <c r="K82" t="s">
        <v>68</v>
      </c>
      <c r="L82" t="s">
        <v>1395</v>
      </c>
      <c r="M82" t="s">
        <v>621</v>
      </c>
    </row>
    <row r="83" spans="1:13">
      <c r="A83">
        <v>50082</v>
      </c>
      <c r="B83" t="s">
        <v>921</v>
      </c>
      <c r="C83" t="s">
        <v>922</v>
      </c>
      <c r="D83" t="s">
        <v>766</v>
      </c>
      <c r="E83" t="s">
        <v>860</v>
      </c>
      <c r="F83">
        <v>2</v>
      </c>
      <c r="J83" t="s">
        <v>101</v>
      </c>
      <c r="K83" t="s">
        <v>212</v>
      </c>
      <c r="L83" t="s">
        <v>634</v>
      </c>
      <c r="M83" t="s">
        <v>671</v>
      </c>
    </row>
    <row r="84" spans="1:13">
      <c r="A84">
        <v>50083</v>
      </c>
      <c r="B84" t="s">
        <v>546</v>
      </c>
      <c r="C84" t="s">
        <v>923</v>
      </c>
      <c r="D84" t="s">
        <v>766</v>
      </c>
      <c r="E84" t="s">
        <v>860</v>
      </c>
      <c r="F84">
        <v>2</v>
      </c>
      <c r="J84" t="s">
        <v>4</v>
      </c>
      <c r="K84" t="s">
        <v>72</v>
      </c>
      <c r="L84" t="s">
        <v>547</v>
      </c>
      <c r="M84" t="s">
        <v>515</v>
      </c>
    </row>
    <row r="85" spans="1:13">
      <c r="A85">
        <v>50084</v>
      </c>
      <c r="B85" t="s">
        <v>924</v>
      </c>
      <c r="C85" t="s">
        <v>925</v>
      </c>
      <c r="D85" t="s">
        <v>766</v>
      </c>
      <c r="E85" t="s">
        <v>860</v>
      </c>
      <c r="F85">
        <v>2</v>
      </c>
      <c r="J85" t="s">
        <v>926</v>
      </c>
      <c r="K85" t="s">
        <v>9</v>
      </c>
      <c r="L85" t="s">
        <v>2098</v>
      </c>
      <c r="M85" t="s">
        <v>493</v>
      </c>
    </row>
    <row r="86" spans="1:13">
      <c r="A86">
        <v>50085</v>
      </c>
      <c r="B86" t="s">
        <v>720</v>
      </c>
      <c r="C86" t="s">
        <v>927</v>
      </c>
      <c r="D86" t="s">
        <v>766</v>
      </c>
      <c r="E86" t="s">
        <v>928</v>
      </c>
      <c r="F86">
        <v>3</v>
      </c>
      <c r="J86" t="s">
        <v>122</v>
      </c>
      <c r="K86" t="s">
        <v>132</v>
      </c>
      <c r="L86" t="s">
        <v>495</v>
      </c>
      <c r="M86" t="s">
        <v>650</v>
      </c>
    </row>
    <row r="87" spans="1:13">
      <c r="A87">
        <v>50086</v>
      </c>
      <c r="B87" t="s">
        <v>929</v>
      </c>
      <c r="C87" t="s">
        <v>930</v>
      </c>
      <c r="D87" t="s">
        <v>766</v>
      </c>
      <c r="E87" t="s">
        <v>931</v>
      </c>
      <c r="F87">
        <v>3</v>
      </c>
      <c r="J87" t="s">
        <v>932</v>
      </c>
      <c r="K87" t="s">
        <v>52</v>
      </c>
      <c r="L87" t="s">
        <v>566</v>
      </c>
      <c r="M87" t="s">
        <v>476</v>
      </c>
    </row>
    <row r="88" spans="1:13">
      <c r="A88">
        <v>50087</v>
      </c>
      <c r="B88" t="s">
        <v>933</v>
      </c>
      <c r="C88" t="s">
        <v>280</v>
      </c>
      <c r="D88" t="s">
        <v>766</v>
      </c>
      <c r="E88" t="s">
        <v>931</v>
      </c>
      <c r="F88">
        <v>3</v>
      </c>
      <c r="J88" t="s">
        <v>934</v>
      </c>
      <c r="K88" t="s">
        <v>128</v>
      </c>
      <c r="L88" t="s">
        <v>2161</v>
      </c>
      <c r="M88" t="s">
        <v>548</v>
      </c>
    </row>
    <row r="89" spans="1:13">
      <c r="A89">
        <v>50088</v>
      </c>
      <c r="B89" t="s">
        <v>935</v>
      </c>
      <c r="C89" t="s">
        <v>936</v>
      </c>
      <c r="D89" t="s">
        <v>766</v>
      </c>
      <c r="E89" t="s">
        <v>931</v>
      </c>
      <c r="F89">
        <v>3</v>
      </c>
      <c r="J89" t="s">
        <v>937</v>
      </c>
      <c r="K89" t="s">
        <v>142</v>
      </c>
      <c r="L89" t="s">
        <v>2162</v>
      </c>
      <c r="M89" t="s">
        <v>563</v>
      </c>
    </row>
    <row r="90" spans="1:13">
      <c r="A90">
        <v>50089</v>
      </c>
      <c r="B90" t="s">
        <v>938</v>
      </c>
      <c r="C90" t="s">
        <v>939</v>
      </c>
      <c r="D90" t="s">
        <v>766</v>
      </c>
      <c r="E90" t="s">
        <v>931</v>
      </c>
      <c r="F90">
        <v>3</v>
      </c>
      <c r="J90" t="s">
        <v>211</v>
      </c>
      <c r="K90" t="s">
        <v>207</v>
      </c>
      <c r="L90" t="s">
        <v>2099</v>
      </c>
      <c r="M90" t="s">
        <v>648</v>
      </c>
    </row>
    <row r="91" spans="1:13">
      <c r="A91">
        <v>50090</v>
      </c>
      <c r="B91" t="s">
        <v>940</v>
      </c>
      <c r="C91" t="s">
        <v>941</v>
      </c>
      <c r="D91" t="s">
        <v>766</v>
      </c>
      <c r="E91" t="s">
        <v>931</v>
      </c>
      <c r="F91">
        <v>3</v>
      </c>
      <c r="J91" t="s">
        <v>21</v>
      </c>
      <c r="K91" t="s">
        <v>102</v>
      </c>
      <c r="L91" t="s">
        <v>506</v>
      </c>
      <c r="M91" t="s">
        <v>526</v>
      </c>
    </row>
    <row r="92" spans="1:13">
      <c r="A92">
        <v>50091</v>
      </c>
      <c r="B92" t="s">
        <v>942</v>
      </c>
      <c r="C92" t="s">
        <v>943</v>
      </c>
      <c r="D92" t="s">
        <v>766</v>
      </c>
      <c r="E92" t="s">
        <v>931</v>
      </c>
      <c r="F92">
        <v>3</v>
      </c>
      <c r="J92" t="s">
        <v>684</v>
      </c>
      <c r="K92" t="s">
        <v>52</v>
      </c>
      <c r="L92" t="s">
        <v>2112</v>
      </c>
      <c r="M92" t="s">
        <v>476</v>
      </c>
    </row>
    <row r="93" spans="1:13">
      <c r="A93">
        <v>50092</v>
      </c>
      <c r="B93" t="s">
        <v>944</v>
      </c>
      <c r="C93" t="s">
        <v>945</v>
      </c>
      <c r="D93" t="s">
        <v>766</v>
      </c>
      <c r="E93" t="s">
        <v>931</v>
      </c>
      <c r="F93">
        <v>3</v>
      </c>
      <c r="J93" t="s">
        <v>196</v>
      </c>
      <c r="K93" t="s">
        <v>54</v>
      </c>
      <c r="L93" t="s">
        <v>639</v>
      </c>
      <c r="M93" t="s">
        <v>567</v>
      </c>
    </row>
    <row r="94" spans="1:13">
      <c r="A94">
        <v>50093</v>
      </c>
      <c r="B94" t="s">
        <v>944</v>
      </c>
      <c r="C94" t="s">
        <v>946</v>
      </c>
      <c r="D94" t="s">
        <v>766</v>
      </c>
      <c r="E94" t="s">
        <v>931</v>
      </c>
      <c r="F94">
        <v>3</v>
      </c>
      <c r="J94" t="s">
        <v>196</v>
      </c>
      <c r="K94" t="s">
        <v>57</v>
      </c>
      <c r="L94" t="s">
        <v>639</v>
      </c>
      <c r="M94" t="s">
        <v>496</v>
      </c>
    </row>
    <row r="95" spans="1:13">
      <c r="A95">
        <v>50094</v>
      </c>
      <c r="B95" t="s">
        <v>947</v>
      </c>
      <c r="C95" t="s">
        <v>948</v>
      </c>
      <c r="D95" t="s">
        <v>766</v>
      </c>
      <c r="E95" t="s">
        <v>931</v>
      </c>
      <c r="F95">
        <v>3</v>
      </c>
      <c r="J95" t="s">
        <v>248</v>
      </c>
      <c r="K95" t="s">
        <v>74</v>
      </c>
      <c r="L95" t="s">
        <v>544</v>
      </c>
      <c r="M95" t="s">
        <v>518</v>
      </c>
    </row>
    <row r="96" spans="1:13">
      <c r="A96">
        <v>50095</v>
      </c>
      <c r="B96" t="s">
        <v>949</v>
      </c>
      <c r="C96" t="s">
        <v>950</v>
      </c>
      <c r="D96" t="s">
        <v>766</v>
      </c>
      <c r="E96" t="s">
        <v>931</v>
      </c>
      <c r="F96">
        <v>3</v>
      </c>
      <c r="J96" t="s">
        <v>11</v>
      </c>
      <c r="K96" t="s">
        <v>151</v>
      </c>
      <c r="L96" t="s">
        <v>503</v>
      </c>
      <c r="M96" t="s">
        <v>486</v>
      </c>
    </row>
    <row r="97" spans="1:13">
      <c r="A97">
        <v>50096</v>
      </c>
      <c r="B97" t="s">
        <v>951</v>
      </c>
      <c r="C97" t="s">
        <v>952</v>
      </c>
      <c r="D97" t="s">
        <v>766</v>
      </c>
      <c r="E97" t="s">
        <v>931</v>
      </c>
      <c r="F97">
        <v>3</v>
      </c>
      <c r="J97" t="s">
        <v>953</v>
      </c>
      <c r="K97" t="s">
        <v>954</v>
      </c>
      <c r="L97" t="s">
        <v>2163</v>
      </c>
      <c r="M97" t="s">
        <v>2164</v>
      </c>
    </row>
    <row r="98" spans="1:13">
      <c r="A98">
        <v>50097</v>
      </c>
      <c r="B98" t="s">
        <v>955</v>
      </c>
      <c r="C98" t="s">
        <v>2165</v>
      </c>
      <c r="D98" t="s">
        <v>766</v>
      </c>
      <c r="E98" t="s">
        <v>931</v>
      </c>
      <c r="F98">
        <v>3</v>
      </c>
      <c r="J98" t="s">
        <v>180</v>
      </c>
      <c r="K98" t="s">
        <v>61</v>
      </c>
      <c r="L98" t="s">
        <v>645</v>
      </c>
      <c r="M98" t="s">
        <v>471</v>
      </c>
    </row>
    <row r="99" spans="1:13">
      <c r="A99">
        <v>50098</v>
      </c>
      <c r="B99" t="s">
        <v>956</v>
      </c>
      <c r="C99" t="s">
        <v>957</v>
      </c>
      <c r="D99" t="s">
        <v>766</v>
      </c>
      <c r="E99" t="s">
        <v>931</v>
      </c>
      <c r="F99">
        <v>3</v>
      </c>
      <c r="J99" t="s">
        <v>958</v>
      </c>
      <c r="K99" t="s">
        <v>153</v>
      </c>
      <c r="L99" t="s">
        <v>2166</v>
      </c>
      <c r="M99" t="s">
        <v>511</v>
      </c>
    </row>
    <row r="100" spans="1:13">
      <c r="A100">
        <v>50099</v>
      </c>
      <c r="J100" t="s">
        <v>19</v>
      </c>
      <c r="K100" t="s">
        <v>9</v>
      </c>
      <c r="L100" t="s">
        <v>505</v>
      </c>
      <c r="M100" t="s">
        <v>493</v>
      </c>
    </row>
    <row r="101" spans="1:13">
      <c r="A101">
        <v>50100</v>
      </c>
      <c r="B101" t="s">
        <v>959</v>
      </c>
      <c r="C101" t="s">
        <v>960</v>
      </c>
      <c r="D101" t="s">
        <v>766</v>
      </c>
      <c r="E101" t="s">
        <v>931</v>
      </c>
      <c r="F101">
        <v>2</v>
      </c>
      <c r="J101" t="s">
        <v>64</v>
      </c>
      <c r="K101" t="s">
        <v>25</v>
      </c>
      <c r="L101" t="s">
        <v>1414</v>
      </c>
      <c r="M101" t="s">
        <v>2072</v>
      </c>
    </row>
    <row r="102" spans="1:13">
      <c r="A102">
        <v>50101</v>
      </c>
      <c r="B102" t="s">
        <v>961</v>
      </c>
      <c r="C102" t="s">
        <v>962</v>
      </c>
      <c r="D102" t="s">
        <v>766</v>
      </c>
      <c r="E102" t="s">
        <v>931</v>
      </c>
      <c r="F102">
        <v>2</v>
      </c>
      <c r="J102" t="s">
        <v>172</v>
      </c>
      <c r="K102" t="s">
        <v>74</v>
      </c>
      <c r="L102" t="s">
        <v>459</v>
      </c>
      <c r="M102" t="s">
        <v>518</v>
      </c>
    </row>
    <row r="103" spans="1:13">
      <c r="A103">
        <v>50102</v>
      </c>
      <c r="B103" t="s">
        <v>963</v>
      </c>
      <c r="C103" t="s">
        <v>964</v>
      </c>
      <c r="D103" t="s">
        <v>766</v>
      </c>
      <c r="E103" t="s">
        <v>931</v>
      </c>
      <c r="F103">
        <v>2</v>
      </c>
      <c r="J103" t="s">
        <v>965</v>
      </c>
      <c r="K103" t="s">
        <v>134</v>
      </c>
      <c r="L103" t="s">
        <v>2167</v>
      </c>
      <c r="M103" t="s">
        <v>560</v>
      </c>
    </row>
    <row r="104" spans="1:13">
      <c r="A104">
        <v>50103</v>
      </c>
      <c r="B104" t="s">
        <v>966</v>
      </c>
      <c r="C104" t="s">
        <v>967</v>
      </c>
      <c r="D104" t="s">
        <v>766</v>
      </c>
      <c r="E104" t="s">
        <v>931</v>
      </c>
      <c r="F104">
        <v>2</v>
      </c>
      <c r="J104" t="s">
        <v>241</v>
      </c>
      <c r="K104" t="s">
        <v>74</v>
      </c>
      <c r="L104" t="s">
        <v>1370</v>
      </c>
      <c r="M104" t="s">
        <v>518</v>
      </c>
    </row>
    <row r="105" spans="1:13">
      <c r="A105">
        <v>50104</v>
      </c>
      <c r="B105" t="s">
        <v>968</v>
      </c>
      <c r="C105" t="s">
        <v>969</v>
      </c>
      <c r="D105" t="s">
        <v>766</v>
      </c>
      <c r="E105" t="s">
        <v>931</v>
      </c>
      <c r="F105">
        <v>2</v>
      </c>
      <c r="J105" t="s">
        <v>227</v>
      </c>
      <c r="K105" t="s">
        <v>182</v>
      </c>
      <c r="L105" t="s">
        <v>634</v>
      </c>
      <c r="M105" t="s">
        <v>647</v>
      </c>
    </row>
    <row r="106" spans="1:13">
      <c r="A106">
        <v>50105</v>
      </c>
      <c r="B106" t="s">
        <v>970</v>
      </c>
      <c r="C106" t="s">
        <v>971</v>
      </c>
      <c r="D106" t="s">
        <v>766</v>
      </c>
      <c r="E106" t="s">
        <v>931</v>
      </c>
      <c r="F106">
        <v>2</v>
      </c>
      <c r="J106" t="s">
        <v>972</v>
      </c>
      <c r="K106" t="s">
        <v>249</v>
      </c>
      <c r="L106" t="s">
        <v>2168</v>
      </c>
      <c r="M106" t="s">
        <v>545</v>
      </c>
    </row>
    <row r="107" spans="1:13">
      <c r="A107">
        <v>50106</v>
      </c>
      <c r="B107" t="s">
        <v>973</v>
      </c>
      <c r="C107" t="s">
        <v>974</v>
      </c>
      <c r="D107" t="s">
        <v>766</v>
      </c>
      <c r="E107" t="s">
        <v>931</v>
      </c>
      <c r="F107">
        <v>2</v>
      </c>
      <c r="J107" t="s">
        <v>89</v>
      </c>
      <c r="K107" t="s">
        <v>190</v>
      </c>
      <c r="L107" t="s">
        <v>543</v>
      </c>
      <c r="M107" t="s">
        <v>2169</v>
      </c>
    </row>
    <row r="108" spans="1:13">
      <c r="A108">
        <v>50107</v>
      </c>
      <c r="B108" t="s">
        <v>975</v>
      </c>
      <c r="C108" t="s">
        <v>976</v>
      </c>
      <c r="D108" t="s">
        <v>766</v>
      </c>
      <c r="E108" t="s">
        <v>931</v>
      </c>
      <c r="F108">
        <v>2</v>
      </c>
      <c r="J108" t="s">
        <v>171</v>
      </c>
      <c r="K108" t="s">
        <v>31</v>
      </c>
      <c r="L108" t="s">
        <v>472</v>
      </c>
      <c r="M108" t="s">
        <v>606</v>
      </c>
    </row>
    <row r="109" spans="1:13">
      <c r="A109">
        <v>50108</v>
      </c>
      <c r="B109" t="s">
        <v>929</v>
      </c>
      <c r="C109" t="s">
        <v>977</v>
      </c>
      <c r="D109" t="s">
        <v>766</v>
      </c>
      <c r="E109" t="s">
        <v>931</v>
      </c>
      <c r="F109">
        <v>2</v>
      </c>
      <c r="J109" t="s">
        <v>932</v>
      </c>
      <c r="K109" t="s">
        <v>726</v>
      </c>
      <c r="L109" t="s">
        <v>566</v>
      </c>
      <c r="M109" t="s">
        <v>2170</v>
      </c>
    </row>
    <row r="110" spans="1:13">
      <c r="A110">
        <v>50109</v>
      </c>
      <c r="B110" t="s">
        <v>978</v>
      </c>
      <c r="C110" t="s">
        <v>979</v>
      </c>
      <c r="D110" t="s">
        <v>766</v>
      </c>
      <c r="E110" t="s">
        <v>931</v>
      </c>
      <c r="F110">
        <v>2</v>
      </c>
      <c r="J110" t="s">
        <v>391</v>
      </c>
      <c r="K110" t="s">
        <v>154</v>
      </c>
      <c r="L110" t="s">
        <v>1462</v>
      </c>
      <c r="M110" t="s">
        <v>512</v>
      </c>
    </row>
    <row r="111" spans="1:13">
      <c r="A111">
        <v>50110</v>
      </c>
      <c r="B111" t="s">
        <v>980</v>
      </c>
      <c r="C111" t="s">
        <v>981</v>
      </c>
      <c r="D111" t="s">
        <v>766</v>
      </c>
      <c r="E111" t="s">
        <v>931</v>
      </c>
      <c r="F111">
        <v>2</v>
      </c>
      <c r="J111" t="s">
        <v>196</v>
      </c>
      <c r="K111" t="s">
        <v>137</v>
      </c>
      <c r="L111" t="s">
        <v>639</v>
      </c>
      <c r="M111" t="s">
        <v>559</v>
      </c>
    </row>
    <row r="112" spans="1:13">
      <c r="A112">
        <v>50111</v>
      </c>
      <c r="B112" t="s">
        <v>982</v>
      </c>
      <c r="C112" t="s">
        <v>983</v>
      </c>
      <c r="D112" t="s">
        <v>766</v>
      </c>
      <c r="E112" t="s">
        <v>931</v>
      </c>
      <c r="F112">
        <v>2</v>
      </c>
      <c r="J112" t="s">
        <v>221</v>
      </c>
      <c r="K112" t="s">
        <v>258</v>
      </c>
      <c r="L112" t="s">
        <v>2171</v>
      </c>
      <c r="M112" t="s">
        <v>583</v>
      </c>
    </row>
    <row r="113" spans="1:13">
      <c r="A113">
        <v>50112</v>
      </c>
      <c r="B113" t="s">
        <v>984</v>
      </c>
      <c r="C113" t="s">
        <v>985</v>
      </c>
      <c r="D113" t="s">
        <v>766</v>
      </c>
      <c r="E113" t="s">
        <v>931</v>
      </c>
      <c r="F113">
        <v>2</v>
      </c>
      <c r="J113" t="s">
        <v>403</v>
      </c>
      <c r="K113" t="s">
        <v>125</v>
      </c>
      <c r="L113" t="s">
        <v>1213</v>
      </c>
      <c r="M113" t="s">
        <v>484</v>
      </c>
    </row>
    <row r="114" spans="1:13">
      <c r="A114">
        <v>50113</v>
      </c>
      <c r="B114" t="s">
        <v>986</v>
      </c>
      <c r="C114" t="s">
        <v>987</v>
      </c>
      <c r="D114" t="s">
        <v>766</v>
      </c>
      <c r="E114" t="s">
        <v>931</v>
      </c>
      <c r="F114">
        <v>2</v>
      </c>
      <c r="J114" t="s">
        <v>988</v>
      </c>
      <c r="K114" t="s">
        <v>3</v>
      </c>
      <c r="L114" t="s">
        <v>2172</v>
      </c>
      <c r="M114" t="s">
        <v>522</v>
      </c>
    </row>
    <row r="115" spans="1:13">
      <c r="A115">
        <v>50114</v>
      </c>
      <c r="B115" t="s">
        <v>989</v>
      </c>
      <c r="C115" t="s">
        <v>990</v>
      </c>
      <c r="D115" t="s">
        <v>766</v>
      </c>
      <c r="E115" t="s">
        <v>991</v>
      </c>
      <c r="F115">
        <v>3</v>
      </c>
      <c r="J115" t="s">
        <v>992</v>
      </c>
      <c r="K115" t="s">
        <v>52</v>
      </c>
      <c r="L115" t="s">
        <v>2173</v>
      </c>
      <c r="M115" t="s">
        <v>2174</v>
      </c>
    </row>
    <row r="116" spans="1:13">
      <c r="A116">
        <v>50115</v>
      </c>
      <c r="B116" t="s">
        <v>993</v>
      </c>
      <c r="C116" t="s">
        <v>994</v>
      </c>
      <c r="D116" t="s">
        <v>766</v>
      </c>
      <c r="E116" t="s">
        <v>991</v>
      </c>
      <c r="F116">
        <v>3</v>
      </c>
      <c r="J116" t="s">
        <v>995</v>
      </c>
      <c r="K116" t="s">
        <v>996</v>
      </c>
      <c r="L116" t="s">
        <v>2175</v>
      </c>
      <c r="M116" t="s">
        <v>2176</v>
      </c>
    </row>
    <row r="117" spans="1:13">
      <c r="A117">
        <v>50116</v>
      </c>
      <c r="B117" t="s">
        <v>254</v>
      </c>
      <c r="C117" t="s">
        <v>997</v>
      </c>
      <c r="D117" t="s">
        <v>766</v>
      </c>
      <c r="E117" t="s">
        <v>991</v>
      </c>
      <c r="F117">
        <v>3</v>
      </c>
      <c r="J117" t="s">
        <v>4</v>
      </c>
      <c r="K117" t="s">
        <v>45</v>
      </c>
      <c r="L117" t="s">
        <v>679</v>
      </c>
      <c r="M117" t="s">
        <v>2177</v>
      </c>
    </row>
    <row r="118" spans="1:13">
      <c r="A118">
        <v>50117</v>
      </c>
      <c r="B118" t="s">
        <v>751</v>
      </c>
      <c r="C118" t="s">
        <v>998</v>
      </c>
      <c r="D118" t="s">
        <v>766</v>
      </c>
      <c r="E118" t="s">
        <v>991</v>
      </c>
      <c r="F118">
        <v>3</v>
      </c>
      <c r="J118" t="s">
        <v>220</v>
      </c>
      <c r="K118" t="s">
        <v>74</v>
      </c>
      <c r="L118" t="s">
        <v>2178</v>
      </c>
      <c r="M118" t="s">
        <v>2179</v>
      </c>
    </row>
    <row r="119" spans="1:13">
      <c r="A119">
        <v>50118</v>
      </c>
      <c r="B119" t="s">
        <v>348</v>
      </c>
      <c r="C119" t="s">
        <v>999</v>
      </c>
      <c r="D119" t="s">
        <v>766</v>
      </c>
      <c r="E119" t="s">
        <v>991</v>
      </c>
      <c r="F119">
        <v>3</v>
      </c>
      <c r="J119" t="s">
        <v>349</v>
      </c>
      <c r="K119" t="s">
        <v>1</v>
      </c>
      <c r="L119" t="s">
        <v>2180</v>
      </c>
      <c r="M119" t="s">
        <v>2181</v>
      </c>
    </row>
    <row r="120" spans="1:13">
      <c r="A120">
        <v>50119</v>
      </c>
      <c r="B120" t="s">
        <v>1000</v>
      </c>
      <c r="C120" t="s">
        <v>1001</v>
      </c>
      <c r="D120" t="s">
        <v>766</v>
      </c>
      <c r="E120" t="s">
        <v>991</v>
      </c>
      <c r="F120">
        <v>3</v>
      </c>
      <c r="J120" t="s">
        <v>1002</v>
      </c>
      <c r="K120" t="s">
        <v>44</v>
      </c>
      <c r="L120" t="s">
        <v>2182</v>
      </c>
      <c r="M120" t="s">
        <v>2183</v>
      </c>
    </row>
    <row r="121" spans="1:13">
      <c r="A121">
        <v>50120</v>
      </c>
      <c r="B121" t="s">
        <v>1003</v>
      </c>
      <c r="C121" t="s">
        <v>1004</v>
      </c>
      <c r="D121" t="s">
        <v>766</v>
      </c>
      <c r="E121" t="s">
        <v>991</v>
      </c>
      <c r="F121">
        <v>3</v>
      </c>
      <c r="J121" t="s">
        <v>77</v>
      </c>
      <c r="K121" t="s">
        <v>128</v>
      </c>
      <c r="L121" t="s">
        <v>669</v>
      </c>
      <c r="M121" t="s">
        <v>2184</v>
      </c>
    </row>
    <row r="122" spans="1:13">
      <c r="A122">
        <v>50121</v>
      </c>
      <c r="B122" t="s">
        <v>1005</v>
      </c>
      <c r="C122" t="s">
        <v>1006</v>
      </c>
      <c r="D122" t="s">
        <v>766</v>
      </c>
      <c r="E122" t="s">
        <v>991</v>
      </c>
      <c r="F122">
        <v>3</v>
      </c>
      <c r="J122" t="s">
        <v>136</v>
      </c>
      <c r="K122" t="s">
        <v>139</v>
      </c>
      <c r="L122" t="s">
        <v>558</v>
      </c>
      <c r="M122" t="s">
        <v>2185</v>
      </c>
    </row>
    <row r="123" spans="1:13">
      <c r="A123">
        <v>50122</v>
      </c>
      <c r="B123" t="s">
        <v>93</v>
      </c>
      <c r="C123" t="s">
        <v>1007</v>
      </c>
      <c r="D123" t="s">
        <v>766</v>
      </c>
      <c r="E123" t="s">
        <v>991</v>
      </c>
      <c r="F123">
        <v>3</v>
      </c>
      <c r="J123" t="s">
        <v>94</v>
      </c>
      <c r="K123" t="s">
        <v>1008</v>
      </c>
      <c r="L123" t="s">
        <v>2186</v>
      </c>
      <c r="M123" t="s">
        <v>2187</v>
      </c>
    </row>
    <row r="124" spans="1:13">
      <c r="A124">
        <v>50123</v>
      </c>
      <c r="B124" t="s">
        <v>1009</v>
      </c>
      <c r="C124" t="s">
        <v>1010</v>
      </c>
      <c r="D124" t="s">
        <v>766</v>
      </c>
      <c r="E124" t="s">
        <v>991</v>
      </c>
      <c r="F124">
        <v>3</v>
      </c>
      <c r="J124" t="s">
        <v>28</v>
      </c>
      <c r="K124" t="s">
        <v>1011</v>
      </c>
      <c r="L124" t="s">
        <v>2188</v>
      </c>
      <c r="M124" t="s">
        <v>1378</v>
      </c>
    </row>
    <row r="125" spans="1:13">
      <c r="A125">
        <v>50124</v>
      </c>
      <c r="B125" t="s">
        <v>1012</v>
      </c>
      <c r="C125" t="s">
        <v>1013</v>
      </c>
      <c r="D125" t="s">
        <v>766</v>
      </c>
      <c r="E125" t="s">
        <v>991</v>
      </c>
      <c r="F125">
        <v>3</v>
      </c>
      <c r="J125" t="s">
        <v>1014</v>
      </c>
      <c r="K125" t="s">
        <v>1015</v>
      </c>
      <c r="L125" t="s">
        <v>2189</v>
      </c>
      <c r="M125" t="s">
        <v>2190</v>
      </c>
    </row>
    <row r="126" spans="1:13">
      <c r="A126">
        <v>50125</v>
      </c>
      <c r="B126" t="s">
        <v>1016</v>
      </c>
      <c r="C126" t="s">
        <v>1017</v>
      </c>
      <c r="D126" t="s">
        <v>766</v>
      </c>
      <c r="E126" t="s">
        <v>991</v>
      </c>
      <c r="F126">
        <v>3</v>
      </c>
      <c r="J126" t="s">
        <v>1018</v>
      </c>
      <c r="K126" t="s">
        <v>655</v>
      </c>
      <c r="L126" t="s">
        <v>2191</v>
      </c>
      <c r="M126" t="s">
        <v>2192</v>
      </c>
    </row>
    <row r="127" spans="1:13">
      <c r="A127">
        <v>50126</v>
      </c>
      <c r="B127" t="s">
        <v>734</v>
      </c>
      <c r="C127" t="s">
        <v>1019</v>
      </c>
      <c r="D127" t="s">
        <v>766</v>
      </c>
      <c r="E127" t="s">
        <v>991</v>
      </c>
      <c r="F127">
        <v>3</v>
      </c>
      <c r="J127" t="s">
        <v>17</v>
      </c>
      <c r="K127" t="s">
        <v>658</v>
      </c>
      <c r="L127" t="s">
        <v>2193</v>
      </c>
      <c r="M127" t="s">
        <v>2194</v>
      </c>
    </row>
    <row r="128" spans="1:13">
      <c r="A128">
        <v>50127</v>
      </c>
      <c r="B128" t="s">
        <v>1020</v>
      </c>
      <c r="C128" t="s">
        <v>1021</v>
      </c>
      <c r="D128" t="s">
        <v>766</v>
      </c>
      <c r="E128" t="s">
        <v>991</v>
      </c>
      <c r="F128">
        <v>3</v>
      </c>
      <c r="J128" t="s">
        <v>667</v>
      </c>
      <c r="K128" t="s">
        <v>1022</v>
      </c>
      <c r="L128" t="s">
        <v>668</v>
      </c>
      <c r="M128" t="s">
        <v>2195</v>
      </c>
    </row>
    <row r="129" spans="1:13">
      <c r="A129">
        <v>50128</v>
      </c>
      <c r="B129" t="s">
        <v>1023</v>
      </c>
      <c r="C129" t="s">
        <v>1024</v>
      </c>
      <c r="D129" t="s">
        <v>766</v>
      </c>
      <c r="E129" t="s">
        <v>991</v>
      </c>
      <c r="F129">
        <v>3</v>
      </c>
      <c r="J129" t="s">
        <v>1025</v>
      </c>
      <c r="K129" t="s">
        <v>234</v>
      </c>
      <c r="L129" t="s">
        <v>2196</v>
      </c>
      <c r="M129" t="s">
        <v>2197</v>
      </c>
    </row>
    <row r="130" spans="1:13">
      <c r="A130">
        <v>50129</v>
      </c>
      <c r="B130" t="s">
        <v>1026</v>
      </c>
      <c r="C130" t="s">
        <v>1027</v>
      </c>
      <c r="D130" t="s">
        <v>766</v>
      </c>
      <c r="E130" t="s">
        <v>991</v>
      </c>
      <c r="F130">
        <v>2</v>
      </c>
      <c r="J130" t="s">
        <v>189</v>
      </c>
      <c r="K130" t="s">
        <v>99</v>
      </c>
      <c r="L130" t="s">
        <v>2198</v>
      </c>
      <c r="M130" t="s">
        <v>2115</v>
      </c>
    </row>
    <row r="131" spans="1:13">
      <c r="A131">
        <v>50130</v>
      </c>
      <c r="B131" t="s">
        <v>1028</v>
      </c>
      <c r="C131" t="s">
        <v>1029</v>
      </c>
      <c r="D131" t="s">
        <v>766</v>
      </c>
      <c r="E131" t="s">
        <v>991</v>
      </c>
      <c r="F131">
        <v>2</v>
      </c>
      <c r="J131" t="s">
        <v>1030</v>
      </c>
      <c r="K131" t="s">
        <v>6</v>
      </c>
      <c r="L131" t="s">
        <v>2199</v>
      </c>
      <c r="M131" t="s">
        <v>593</v>
      </c>
    </row>
    <row r="132" spans="1:13">
      <c r="A132">
        <v>50131</v>
      </c>
      <c r="B132" t="s">
        <v>1031</v>
      </c>
      <c r="C132" t="s">
        <v>1032</v>
      </c>
      <c r="D132" t="s">
        <v>766</v>
      </c>
      <c r="E132" t="s">
        <v>991</v>
      </c>
      <c r="F132">
        <v>2</v>
      </c>
      <c r="J132" t="s">
        <v>1033</v>
      </c>
      <c r="K132" t="s">
        <v>79</v>
      </c>
      <c r="L132" t="s">
        <v>2200</v>
      </c>
      <c r="M132" t="s">
        <v>2201</v>
      </c>
    </row>
    <row r="133" spans="1:13">
      <c r="A133">
        <v>50132</v>
      </c>
      <c r="B133" t="s">
        <v>1034</v>
      </c>
      <c r="C133" t="s">
        <v>1035</v>
      </c>
      <c r="D133" t="s">
        <v>766</v>
      </c>
      <c r="E133" t="s">
        <v>991</v>
      </c>
      <c r="F133">
        <v>2</v>
      </c>
      <c r="J133" t="s">
        <v>1036</v>
      </c>
      <c r="K133" t="s">
        <v>52</v>
      </c>
      <c r="L133" t="s">
        <v>2202</v>
      </c>
      <c r="M133" t="s">
        <v>2174</v>
      </c>
    </row>
    <row r="134" spans="1:13">
      <c r="A134">
        <v>50133</v>
      </c>
      <c r="B134" t="s">
        <v>1037</v>
      </c>
      <c r="C134" t="s">
        <v>1038</v>
      </c>
      <c r="D134" t="s">
        <v>766</v>
      </c>
      <c r="E134" t="s">
        <v>991</v>
      </c>
      <c r="F134">
        <v>2</v>
      </c>
      <c r="J134" t="s">
        <v>722</v>
      </c>
      <c r="K134" t="s">
        <v>128</v>
      </c>
      <c r="L134" t="s">
        <v>2203</v>
      </c>
      <c r="M134" t="s">
        <v>548</v>
      </c>
    </row>
    <row r="135" spans="1:13">
      <c r="A135">
        <v>50134</v>
      </c>
      <c r="B135" t="s">
        <v>1039</v>
      </c>
      <c r="C135" t="s">
        <v>233</v>
      </c>
      <c r="D135" t="s">
        <v>766</v>
      </c>
      <c r="E135" t="s">
        <v>991</v>
      </c>
      <c r="F135">
        <v>2</v>
      </c>
      <c r="J135" t="s">
        <v>30</v>
      </c>
      <c r="K135" t="s">
        <v>27</v>
      </c>
      <c r="L135" t="s">
        <v>2204</v>
      </c>
      <c r="M135" t="s">
        <v>2205</v>
      </c>
    </row>
    <row r="136" spans="1:13">
      <c r="A136">
        <v>50135</v>
      </c>
      <c r="B136" t="s">
        <v>1040</v>
      </c>
      <c r="C136" t="s">
        <v>733</v>
      </c>
      <c r="D136" t="s">
        <v>766</v>
      </c>
      <c r="E136" t="s">
        <v>991</v>
      </c>
      <c r="F136">
        <v>2</v>
      </c>
      <c r="J136" t="s">
        <v>414</v>
      </c>
      <c r="K136" t="s">
        <v>31</v>
      </c>
      <c r="L136" t="s">
        <v>2206</v>
      </c>
      <c r="M136" t="s">
        <v>2207</v>
      </c>
    </row>
    <row r="137" spans="1:13">
      <c r="A137">
        <v>50136</v>
      </c>
      <c r="B137" t="s">
        <v>369</v>
      </c>
      <c r="C137" t="s">
        <v>1041</v>
      </c>
      <c r="D137" t="s">
        <v>766</v>
      </c>
      <c r="E137" t="s">
        <v>991</v>
      </c>
      <c r="F137">
        <v>2</v>
      </c>
      <c r="J137" t="s">
        <v>166</v>
      </c>
      <c r="K137" t="s">
        <v>112</v>
      </c>
      <c r="L137" t="s">
        <v>2085</v>
      </c>
      <c r="M137" t="s">
        <v>2208</v>
      </c>
    </row>
    <row r="138" spans="1:13">
      <c r="A138">
        <v>50137</v>
      </c>
      <c r="B138" t="s">
        <v>1042</v>
      </c>
      <c r="C138" t="s">
        <v>1043</v>
      </c>
      <c r="D138" t="s">
        <v>766</v>
      </c>
      <c r="E138" t="s">
        <v>991</v>
      </c>
      <c r="F138">
        <v>2</v>
      </c>
      <c r="J138" t="s">
        <v>1044</v>
      </c>
      <c r="K138" t="s">
        <v>1045</v>
      </c>
      <c r="L138" t="s">
        <v>2209</v>
      </c>
      <c r="M138" t="s">
        <v>2210</v>
      </c>
    </row>
    <row r="139" spans="1:13">
      <c r="A139">
        <v>50138</v>
      </c>
      <c r="B139" t="s">
        <v>1046</v>
      </c>
      <c r="C139" t="s">
        <v>1047</v>
      </c>
      <c r="D139" t="s">
        <v>766</v>
      </c>
      <c r="E139" t="s">
        <v>991</v>
      </c>
      <c r="F139">
        <v>2</v>
      </c>
      <c r="J139" t="s">
        <v>1048</v>
      </c>
      <c r="K139" t="s">
        <v>911</v>
      </c>
      <c r="L139" t="s">
        <v>2211</v>
      </c>
      <c r="M139" t="s">
        <v>2212</v>
      </c>
    </row>
    <row r="140" spans="1:13">
      <c r="A140">
        <v>50139</v>
      </c>
      <c r="B140" t="s">
        <v>1049</v>
      </c>
      <c r="C140" t="s">
        <v>1050</v>
      </c>
      <c r="D140" t="s">
        <v>766</v>
      </c>
      <c r="E140" t="s">
        <v>991</v>
      </c>
      <c r="F140">
        <v>2</v>
      </c>
      <c r="J140" t="s">
        <v>1051</v>
      </c>
      <c r="K140" t="s">
        <v>105</v>
      </c>
      <c r="L140" t="s">
        <v>2213</v>
      </c>
      <c r="M140" t="s">
        <v>2214</v>
      </c>
    </row>
    <row r="141" spans="1:13">
      <c r="A141">
        <v>50140</v>
      </c>
      <c r="B141" t="s">
        <v>343</v>
      </c>
      <c r="C141" t="s">
        <v>1052</v>
      </c>
      <c r="D141" t="s">
        <v>766</v>
      </c>
      <c r="E141" t="s">
        <v>991</v>
      </c>
      <c r="F141">
        <v>2</v>
      </c>
      <c r="J141" t="s">
        <v>70</v>
      </c>
      <c r="K141" t="s">
        <v>151</v>
      </c>
      <c r="L141" t="s">
        <v>659</v>
      </c>
      <c r="M141" t="s">
        <v>2215</v>
      </c>
    </row>
    <row r="142" spans="1:13">
      <c r="A142">
        <v>50141</v>
      </c>
      <c r="B142" t="s">
        <v>1053</v>
      </c>
      <c r="C142" t="s">
        <v>1054</v>
      </c>
      <c r="D142" t="s">
        <v>766</v>
      </c>
      <c r="E142" t="s">
        <v>991</v>
      </c>
      <c r="F142">
        <v>2</v>
      </c>
      <c r="J142" t="s">
        <v>1055</v>
      </c>
      <c r="K142" t="s">
        <v>143</v>
      </c>
      <c r="L142" t="s">
        <v>2216</v>
      </c>
      <c r="M142" t="s">
        <v>565</v>
      </c>
    </row>
    <row r="143" spans="1:13">
      <c r="A143">
        <v>50142</v>
      </c>
      <c r="B143" t="s">
        <v>1003</v>
      </c>
      <c r="C143" t="s">
        <v>685</v>
      </c>
      <c r="D143" t="s">
        <v>766</v>
      </c>
      <c r="E143" t="s">
        <v>991</v>
      </c>
      <c r="F143">
        <v>2</v>
      </c>
      <c r="J143" t="s">
        <v>77</v>
      </c>
      <c r="K143" t="s">
        <v>146</v>
      </c>
      <c r="L143" t="s">
        <v>669</v>
      </c>
      <c r="M143" t="s">
        <v>2217</v>
      </c>
    </row>
    <row r="144" spans="1:13">
      <c r="A144">
        <v>50143</v>
      </c>
      <c r="B144" t="s">
        <v>1056</v>
      </c>
      <c r="C144" t="s">
        <v>1057</v>
      </c>
      <c r="D144" t="s">
        <v>766</v>
      </c>
      <c r="E144" t="s">
        <v>991</v>
      </c>
      <c r="F144">
        <v>2</v>
      </c>
      <c r="J144" t="s">
        <v>80</v>
      </c>
      <c r="K144" t="s">
        <v>697</v>
      </c>
      <c r="L144" t="s">
        <v>2218</v>
      </c>
      <c r="M144" t="s">
        <v>2219</v>
      </c>
    </row>
    <row r="145" spans="1:13">
      <c r="A145">
        <v>50144</v>
      </c>
      <c r="B145" t="s">
        <v>1058</v>
      </c>
      <c r="C145" t="s">
        <v>1059</v>
      </c>
      <c r="D145" t="s">
        <v>766</v>
      </c>
      <c r="E145" t="s">
        <v>991</v>
      </c>
      <c r="F145">
        <v>2</v>
      </c>
      <c r="J145" t="s">
        <v>97</v>
      </c>
      <c r="K145" t="s">
        <v>212</v>
      </c>
      <c r="L145" t="s">
        <v>2220</v>
      </c>
      <c r="M145" t="s">
        <v>2221</v>
      </c>
    </row>
    <row r="146" spans="1:13">
      <c r="A146">
        <v>50145</v>
      </c>
      <c r="B146" t="s">
        <v>1060</v>
      </c>
      <c r="C146" t="s">
        <v>1061</v>
      </c>
      <c r="D146" t="s">
        <v>766</v>
      </c>
      <c r="E146" t="s">
        <v>1062</v>
      </c>
      <c r="F146">
        <v>2</v>
      </c>
      <c r="J146" t="s">
        <v>412</v>
      </c>
      <c r="K146" t="s">
        <v>78</v>
      </c>
      <c r="L146" t="s">
        <v>1450</v>
      </c>
      <c r="M146" t="s">
        <v>524</v>
      </c>
    </row>
    <row r="147" spans="1:13">
      <c r="A147">
        <v>50146</v>
      </c>
      <c r="B147" t="s">
        <v>1063</v>
      </c>
      <c r="C147" t="s">
        <v>1064</v>
      </c>
      <c r="D147" t="s">
        <v>766</v>
      </c>
      <c r="E147" t="s">
        <v>1062</v>
      </c>
      <c r="F147">
        <v>2</v>
      </c>
      <c r="J147" t="s">
        <v>1065</v>
      </c>
      <c r="K147" t="s">
        <v>132</v>
      </c>
      <c r="L147" t="s">
        <v>2222</v>
      </c>
      <c r="M147" t="s">
        <v>650</v>
      </c>
    </row>
    <row r="148" spans="1:13">
      <c r="A148">
        <v>50147</v>
      </c>
      <c r="B148" t="s">
        <v>1066</v>
      </c>
      <c r="C148" t="s">
        <v>1067</v>
      </c>
      <c r="D148" t="s">
        <v>766</v>
      </c>
      <c r="E148" t="s">
        <v>1062</v>
      </c>
      <c r="F148">
        <v>2</v>
      </c>
      <c r="J148" t="s">
        <v>114</v>
      </c>
      <c r="K148" t="s">
        <v>697</v>
      </c>
      <c r="L148" t="s">
        <v>589</v>
      </c>
      <c r="M148" t="s">
        <v>2117</v>
      </c>
    </row>
    <row r="149" spans="1:13">
      <c r="A149">
        <v>50148</v>
      </c>
      <c r="B149" t="s">
        <v>1068</v>
      </c>
      <c r="C149" t="s">
        <v>1069</v>
      </c>
      <c r="D149" t="s">
        <v>766</v>
      </c>
      <c r="E149" t="s">
        <v>1062</v>
      </c>
      <c r="F149">
        <v>2</v>
      </c>
      <c r="J149" t="s">
        <v>226</v>
      </c>
      <c r="K149" t="s">
        <v>87</v>
      </c>
      <c r="L149" t="s">
        <v>2070</v>
      </c>
      <c r="M149" t="s">
        <v>468</v>
      </c>
    </row>
    <row r="150" spans="1:13">
      <c r="A150">
        <v>50149</v>
      </c>
      <c r="B150" t="s">
        <v>1070</v>
      </c>
      <c r="C150" t="s">
        <v>1071</v>
      </c>
      <c r="D150" t="s">
        <v>766</v>
      </c>
      <c r="E150" t="s">
        <v>1062</v>
      </c>
      <c r="F150">
        <v>2</v>
      </c>
      <c r="J150" t="s">
        <v>1072</v>
      </c>
      <c r="K150" t="s">
        <v>1073</v>
      </c>
      <c r="L150" t="s">
        <v>2223</v>
      </c>
      <c r="M150" t="s">
        <v>2224</v>
      </c>
    </row>
    <row r="151" spans="1:13">
      <c r="A151">
        <v>50150</v>
      </c>
      <c r="B151" t="s">
        <v>949</v>
      </c>
      <c r="C151" t="s">
        <v>91</v>
      </c>
      <c r="D151" t="s">
        <v>766</v>
      </c>
      <c r="E151" t="s">
        <v>1062</v>
      </c>
      <c r="F151">
        <v>2</v>
      </c>
      <c r="J151" t="s">
        <v>11</v>
      </c>
      <c r="K151" t="s">
        <v>27</v>
      </c>
      <c r="L151" t="s">
        <v>503</v>
      </c>
      <c r="M151" t="s">
        <v>1385</v>
      </c>
    </row>
    <row r="152" spans="1:13">
      <c r="A152">
        <v>50151</v>
      </c>
      <c r="B152" t="s">
        <v>1074</v>
      </c>
      <c r="C152" t="s">
        <v>1075</v>
      </c>
      <c r="D152" t="s">
        <v>766</v>
      </c>
      <c r="E152" t="s">
        <v>1076</v>
      </c>
      <c r="F152">
        <v>3</v>
      </c>
      <c r="J152" t="s">
        <v>1077</v>
      </c>
      <c r="K152" t="s">
        <v>12</v>
      </c>
      <c r="L152" t="s">
        <v>2225</v>
      </c>
      <c r="M152" t="s">
        <v>533</v>
      </c>
    </row>
    <row r="153" spans="1:13">
      <c r="A153">
        <v>50152</v>
      </c>
      <c r="B153" t="s">
        <v>1078</v>
      </c>
      <c r="C153" t="s">
        <v>1079</v>
      </c>
      <c r="D153" t="s">
        <v>766</v>
      </c>
      <c r="E153" t="s">
        <v>1076</v>
      </c>
      <c r="F153">
        <v>3</v>
      </c>
      <c r="J153" t="s">
        <v>1080</v>
      </c>
      <c r="K153" t="s">
        <v>33</v>
      </c>
      <c r="L153" t="s">
        <v>2226</v>
      </c>
      <c r="M153" t="s">
        <v>469</v>
      </c>
    </row>
    <row r="154" spans="1:13">
      <c r="A154">
        <v>50153</v>
      </c>
      <c r="B154" t="s">
        <v>615</v>
      </c>
      <c r="C154" t="s">
        <v>1081</v>
      </c>
      <c r="D154" t="s">
        <v>766</v>
      </c>
      <c r="E154" t="s">
        <v>1076</v>
      </c>
      <c r="F154">
        <v>3</v>
      </c>
      <c r="J154" t="s">
        <v>166</v>
      </c>
      <c r="K154" t="s">
        <v>1082</v>
      </c>
      <c r="L154" t="s">
        <v>616</v>
      </c>
      <c r="M154" t="s">
        <v>2227</v>
      </c>
    </row>
    <row r="155" spans="1:13">
      <c r="A155">
        <v>50154</v>
      </c>
      <c r="B155" t="s">
        <v>1083</v>
      </c>
      <c r="C155" t="s">
        <v>1084</v>
      </c>
      <c r="D155" t="s">
        <v>766</v>
      </c>
      <c r="E155" t="s">
        <v>1076</v>
      </c>
      <c r="F155">
        <v>3</v>
      </c>
      <c r="J155" t="s">
        <v>1085</v>
      </c>
      <c r="K155" t="s">
        <v>108</v>
      </c>
      <c r="L155" t="s">
        <v>2228</v>
      </c>
      <c r="M155" t="s">
        <v>1376</v>
      </c>
    </row>
    <row r="156" spans="1:13">
      <c r="A156">
        <v>50155</v>
      </c>
      <c r="B156" t="s">
        <v>734</v>
      </c>
      <c r="C156" t="s">
        <v>1086</v>
      </c>
      <c r="D156" t="s">
        <v>766</v>
      </c>
      <c r="E156" t="s">
        <v>1076</v>
      </c>
      <c r="F156">
        <v>3</v>
      </c>
      <c r="J156" t="s">
        <v>17</v>
      </c>
      <c r="K156" t="s">
        <v>1087</v>
      </c>
      <c r="L156" t="s">
        <v>501</v>
      </c>
      <c r="M156" t="s">
        <v>2105</v>
      </c>
    </row>
    <row r="157" spans="1:13">
      <c r="A157">
        <v>50156</v>
      </c>
      <c r="B157" t="s">
        <v>1088</v>
      </c>
      <c r="C157" t="s">
        <v>1089</v>
      </c>
      <c r="D157" t="s">
        <v>766</v>
      </c>
      <c r="E157" t="s">
        <v>1076</v>
      </c>
      <c r="F157">
        <v>3</v>
      </c>
      <c r="J157" t="s">
        <v>1090</v>
      </c>
      <c r="K157" t="s">
        <v>50</v>
      </c>
      <c r="L157" t="s">
        <v>2229</v>
      </c>
      <c r="M157" t="s">
        <v>1383</v>
      </c>
    </row>
    <row r="158" spans="1:13">
      <c r="A158">
        <v>50157</v>
      </c>
      <c r="B158" t="s">
        <v>546</v>
      </c>
      <c r="C158" t="s">
        <v>1091</v>
      </c>
      <c r="D158" t="s">
        <v>766</v>
      </c>
      <c r="E158" t="s">
        <v>1076</v>
      </c>
      <c r="F158">
        <v>3</v>
      </c>
      <c r="J158" t="s">
        <v>4</v>
      </c>
      <c r="K158" t="s">
        <v>1092</v>
      </c>
      <c r="L158" t="s">
        <v>547</v>
      </c>
      <c r="M158" t="s">
        <v>2230</v>
      </c>
    </row>
    <row r="159" spans="1:13">
      <c r="A159">
        <v>50158</v>
      </c>
      <c r="B159" t="s">
        <v>370</v>
      </c>
      <c r="C159" t="s">
        <v>1093</v>
      </c>
      <c r="D159" t="s">
        <v>766</v>
      </c>
      <c r="E159" t="s">
        <v>1076</v>
      </c>
      <c r="F159">
        <v>2</v>
      </c>
      <c r="J159" t="s">
        <v>22</v>
      </c>
      <c r="K159" t="s">
        <v>665</v>
      </c>
      <c r="L159" t="s">
        <v>537</v>
      </c>
      <c r="M159" t="s">
        <v>666</v>
      </c>
    </row>
    <row r="160" spans="1:13">
      <c r="A160">
        <v>50159</v>
      </c>
      <c r="B160" t="s">
        <v>1094</v>
      </c>
      <c r="C160" t="s">
        <v>1095</v>
      </c>
      <c r="D160" t="s">
        <v>766</v>
      </c>
      <c r="E160" t="s">
        <v>1076</v>
      </c>
      <c r="F160">
        <v>2</v>
      </c>
      <c r="J160" t="s">
        <v>173</v>
      </c>
      <c r="K160" t="s">
        <v>54</v>
      </c>
      <c r="L160" t="s">
        <v>460</v>
      </c>
      <c r="M160" t="s">
        <v>567</v>
      </c>
    </row>
    <row r="161" spans="1:13">
      <c r="A161">
        <v>50160</v>
      </c>
      <c r="B161" t="s">
        <v>1096</v>
      </c>
      <c r="C161" t="s">
        <v>1097</v>
      </c>
      <c r="D161" t="s">
        <v>766</v>
      </c>
      <c r="E161" t="s">
        <v>1076</v>
      </c>
      <c r="F161">
        <v>2</v>
      </c>
      <c r="J161" t="s">
        <v>295</v>
      </c>
      <c r="K161" t="s">
        <v>1098</v>
      </c>
      <c r="L161" t="s">
        <v>653</v>
      </c>
      <c r="M161" t="s">
        <v>1161</v>
      </c>
    </row>
    <row r="162" spans="1:13">
      <c r="A162">
        <v>50161</v>
      </c>
      <c r="B162" t="s">
        <v>1099</v>
      </c>
      <c r="C162" t="s">
        <v>1100</v>
      </c>
      <c r="D162" t="s">
        <v>766</v>
      </c>
      <c r="E162" t="s">
        <v>1076</v>
      </c>
      <c r="F162">
        <v>2</v>
      </c>
      <c r="J162" t="s">
        <v>1101</v>
      </c>
      <c r="K162" t="s">
        <v>74</v>
      </c>
      <c r="L162" t="s">
        <v>2231</v>
      </c>
      <c r="M162" t="s">
        <v>518</v>
      </c>
    </row>
    <row r="163" spans="1:13">
      <c r="A163">
        <v>50162</v>
      </c>
      <c r="B163" t="s">
        <v>1102</v>
      </c>
      <c r="C163" t="s">
        <v>1103</v>
      </c>
      <c r="D163" t="s">
        <v>766</v>
      </c>
      <c r="E163" t="s">
        <v>1076</v>
      </c>
      <c r="F163">
        <v>2</v>
      </c>
      <c r="J163" t="s">
        <v>356</v>
      </c>
      <c r="K163" t="s">
        <v>1104</v>
      </c>
      <c r="L163" t="s">
        <v>1374</v>
      </c>
      <c r="M163" t="s">
        <v>2232</v>
      </c>
    </row>
    <row r="164" spans="1:13">
      <c r="A164">
        <v>50163</v>
      </c>
      <c r="B164" t="s">
        <v>90</v>
      </c>
      <c r="C164" t="s">
        <v>1105</v>
      </c>
      <c r="D164" t="s">
        <v>766</v>
      </c>
      <c r="E164" t="s">
        <v>1076</v>
      </c>
      <c r="F164">
        <v>2</v>
      </c>
      <c r="J164" t="s">
        <v>92</v>
      </c>
      <c r="K164" t="s">
        <v>1106</v>
      </c>
      <c r="L164" t="s">
        <v>632</v>
      </c>
      <c r="M164" t="s">
        <v>2233</v>
      </c>
    </row>
    <row r="165" spans="1:13">
      <c r="A165">
        <v>50164</v>
      </c>
      <c r="B165" t="s">
        <v>1107</v>
      </c>
      <c r="C165" t="s">
        <v>1108</v>
      </c>
      <c r="D165" t="s">
        <v>766</v>
      </c>
      <c r="E165" t="s">
        <v>1076</v>
      </c>
      <c r="F165">
        <v>2</v>
      </c>
      <c r="J165" t="s">
        <v>1109</v>
      </c>
      <c r="K165" t="s">
        <v>152</v>
      </c>
      <c r="L165" t="s">
        <v>2234</v>
      </c>
      <c r="M165" t="s">
        <v>508</v>
      </c>
    </row>
    <row r="166" spans="1:13">
      <c r="A166">
        <v>50165</v>
      </c>
      <c r="B166" t="s">
        <v>1110</v>
      </c>
      <c r="C166" t="s">
        <v>1111</v>
      </c>
      <c r="D166" t="s">
        <v>766</v>
      </c>
      <c r="E166" t="s">
        <v>1076</v>
      </c>
      <c r="F166">
        <v>2</v>
      </c>
      <c r="J166" t="s">
        <v>1112</v>
      </c>
      <c r="K166" t="s">
        <v>32</v>
      </c>
      <c r="L166" t="s">
        <v>2235</v>
      </c>
      <c r="M166" t="s">
        <v>458</v>
      </c>
    </row>
    <row r="167" spans="1:13">
      <c r="A167">
        <v>50166</v>
      </c>
      <c r="B167" t="s">
        <v>1113</v>
      </c>
      <c r="C167" t="s">
        <v>1114</v>
      </c>
      <c r="D167" t="s">
        <v>766</v>
      </c>
      <c r="E167" t="s">
        <v>1076</v>
      </c>
      <c r="F167">
        <v>2</v>
      </c>
      <c r="J167" t="s">
        <v>330</v>
      </c>
      <c r="K167" t="s">
        <v>31</v>
      </c>
      <c r="L167" t="s">
        <v>693</v>
      </c>
      <c r="M167" t="s">
        <v>606</v>
      </c>
    </row>
    <row r="168" spans="1:13">
      <c r="A168">
        <v>50167</v>
      </c>
      <c r="B168" t="s">
        <v>1115</v>
      </c>
      <c r="C168" t="s">
        <v>1116</v>
      </c>
      <c r="D168" t="s">
        <v>766</v>
      </c>
      <c r="E168" t="s">
        <v>1076</v>
      </c>
      <c r="F168">
        <v>2</v>
      </c>
      <c r="J168" t="s">
        <v>147</v>
      </c>
      <c r="K168" t="s">
        <v>230</v>
      </c>
      <c r="L168" t="s">
        <v>494</v>
      </c>
      <c r="M168" t="s">
        <v>680</v>
      </c>
    </row>
    <row r="169" spans="1:13">
      <c r="A169">
        <v>50168</v>
      </c>
      <c r="B169" t="s">
        <v>1117</v>
      </c>
      <c r="C169" t="s">
        <v>1118</v>
      </c>
      <c r="D169" t="s">
        <v>766</v>
      </c>
      <c r="E169" t="s">
        <v>1076</v>
      </c>
      <c r="F169">
        <v>2</v>
      </c>
      <c r="J169" t="s">
        <v>396</v>
      </c>
      <c r="K169" t="s">
        <v>1119</v>
      </c>
      <c r="L169" t="s">
        <v>1350</v>
      </c>
      <c r="M169" t="s">
        <v>2236</v>
      </c>
    </row>
    <row r="170" spans="1:13">
      <c r="A170">
        <v>50169</v>
      </c>
      <c r="B170" t="s">
        <v>455</v>
      </c>
      <c r="C170" t="s">
        <v>1120</v>
      </c>
      <c r="D170" t="s">
        <v>766</v>
      </c>
      <c r="E170" t="s">
        <v>790</v>
      </c>
      <c r="F170">
        <v>2</v>
      </c>
      <c r="G170">
        <v>4.0599999999999996</v>
      </c>
      <c r="H170" t="s">
        <v>208</v>
      </c>
      <c r="I170">
        <v>50035</v>
      </c>
      <c r="J170" t="s">
        <v>113</v>
      </c>
      <c r="K170" t="s">
        <v>235</v>
      </c>
      <c r="L170" t="s">
        <v>456</v>
      </c>
      <c r="M170" t="s">
        <v>633</v>
      </c>
    </row>
    <row r="171" spans="1:13">
      <c r="A171">
        <v>50170</v>
      </c>
      <c r="B171" t="s">
        <v>16</v>
      </c>
      <c r="C171" t="s">
        <v>1121</v>
      </c>
      <c r="D171" t="s">
        <v>766</v>
      </c>
      <c r="E171" t="s">
        <v>1122</v>
      </c>
      <c r="F171">
        <v>2</v>
      </c>
      <c r="G171">
        <v>4.0599999999999996</v>
      </c>
      <c r="H171" t="s">
        <v>126</v>
      </c>
      <c r="J171" t="s">
        <v>17</v>
      </c>
      <c r="K171" t="s">
        <v>1123</v>
      </c>
      <c r="L171" t="s">
        <v>501</v>
      </c>
      <c r="M171" t="s">
        <v>1124</v>
      </c>
    </row>
    <row r="172" spans="1:13">
      <c r="A172">
        <v>50171</v>
      </c>
      <c r="B172" t="s">
        <v>185</v>
      </c>
      <c r="C172" t="s">
        <v>225</v>
      </c>
      <c r="D172" t="s">
        <v>766</v>
      </c>
      <c r="E172" t="s">
        <v>1122</v>
      </c>
      <c r="F172">
        <v>2</v>
      </c>
      <c r="G172">
        <v>4.0599999999999996</v>
      </c>
      <c r="H172" t="s">
        <v>126</v>
      </c>
      <c r="J172" t="s">
        <v>187</v>
      </c>
      <c r="K172" t="s">
        <v>57</v>
      </c>
      <c r="L172" t="s">
        <v>1125</v>
      </c>
      <c r="M172" t="s">
        <v>496</v>
      </c>
    </row>
    <row r="173" spans="1:13">
      <c r="A173">
        <v>50172</v>
      </c>
      <c r="B173" t="s">
        <v>244</v>
      </c>
      <c r="C173" t="s">
        <v>1126</v>
      </c>
      <c r="D173" t="s">
        <v>766</v>
      </c>
      <c r="E173" t="s">
        <v>1127</v>
      </c>
      <c r="F173">
        <v>1</v>
      </c>
      <c r="G173">
        <v>4.22</v>
      </c>
      <c r="H173" t="s">
        <v>126</v>
      </c>
      <c r="J173" t="s">
        <v>245</v>
      </c>
      <c r="K173" t="s">
        <v>73</v>
      </c>
      <c r="L173" t="s">
        <v>2237</v>
      </c>
      <c r="M173" t="s">
        <v>519</v>
      </c>
    </row>
    <row r="174" spans="1:13">
      <c r="A174">
        <v>50173</v>
      </c>
      <c r="B174" t="s">
        <v>1128</v>
      </c>
      <c r="C174" t="s">
        <v>55</v>
      </c>
      <c r="D174" t="s">
        <v>766</v>
      </c>
      <c r="E174" t="s">
        <v>1127</v>
      </c>
      <c r="F174">
        <v>1</v>
      </c>
      <c r="G174">
        <v>4.22</v>
      </c>
      <c r="H174" t="s">
        <v>126</v>
      </c>
      <c r="J174" t="s">
        <v>660</v>
      </c>
      <c r="K174" t="s">
        <v>151</v>
      </c>
      <c r="L174" t="s">
        <v>661</v>
      </c>
      <c r="M174" t="s">
        <v>486</v>
      </c>
    </row>
    <row r="175" spans="1:13">
      <c r="A175">
        <v>50174</v>
      </c>
      <c r="B175" t="s">
        <v>120</v>
      </c>
      <c r="C175" t="s">
        <v>1129</v>
      </c>
      <c r="D175" t="s">
        <v>766</v>
      </c>
      <c r="E175" t="s">
        <v>1127</v>
      </c>
      <c r="F175">
        <v>1</v>
      </c>
      <c r="G175">
        <v>4.22</v>
      </c>
      <c r="H175" t="s">
        <v>126</v>
      </c>
      <c r="J175" t="s">
        <v>121</v>
      </c>
      <c r="K175" t="s">
        <v>6</v>
      </c>
      <c r="L175" t="s">
        <v>2238</v>
      </c>
      <c r="M175" t="s">
        <v>593</v>
      </c>
    </row>
    <row r="176" spans="1:13">
      <c r="A176">
        <v>50175</v>
      </c>
      <c r="B176" t="s">
        <v>1130</v>
      </c>
      <c r="C176" t="s">
        <v>1131</v>
      </c>
      <c r="D176" t="s">
        <v>766</v>
      </c>
      <c r="E176" t="s">
        <v>1127</v>
      </c>
      <c r="F176">
        <v>1</v>
      </c>
      <c r="G176">
        <v>4.22</v>
      </c>
      <c r="H176" t="s">
        <v>126</v>
      </c>
      <c r="J176" t="s">
        <v>1132</v>
      </c>
      <c r="K176" t="s">
        <v>74</v>
      </c>
      <c r="L176" t="s">
        <v>2239</v>
      </c>
      <c r="M176" t="s">
        <v>518</v>
      </c>
    </row>
    <row r="177" spans="1:13">
      <c r="A177">
        <v>50176</v>
      </c>
      <c r="B177" t="s">
        <v>1133</v>
      </c>
      <c r="C177" t="s">
        <v>1134</v>
      </c>
      <c r="D177" t="s">
        <v>766</v>
      </c>
      <c r="E177" t="s">
        <v>1127</v>
      </c>
      <c r="F177">
        <v>1</v>
      </c>
      <c r="G177">
        <v>4.22</v>
      </c>
      <c r="H177" t="s">
        <v>126</v>
      </c>
      <c r="J177" t="s">
        <v>1135</v>
      </c>
      <c r="K177" t="s">
        <v>1136</v>
      </c>
      <c r="L177" t="s">
        <v>2240</v>
      </c>
      <c r="M177" t="s">
        <v>1137</v>
      </c>
    </row>
    <row r="178" spans="1:13">
      <c r="A178">
        <v>50177</v>
      </c>
      <c r="B178" t="s">
        <v>1138</v>
      </c>
      <c r="C178" t="s">
        <v>1139</v>
      </c>
      <c r="D178" t="s">
        <v>766</v>
      </c>
      <c r="E178" t="s">
        <v>1127</v>
      </c>
      <c r="F178">
        <v>1</v>
      </c>
      <c r="G178">
        <v>4.22</v>
      </c>
      <c r="H178" t="s">
        <v>126</v>
      </c>
      <c r="J178" t="s">
        <v>1140</v>
      </c>
      <c r="K178" t="s">
        <v>1141</v>
      </c>
      <c r="L178" t="s">
        <v>2241</v>
      </c>
      <c r="M178" t="s">
        <v>1142</v>
      </c>
    </row>
    <row r="179" spans="1:13">
      <c r="A179">
        <v>50178</v>
      </c>
      <c r="B179" t="s">
        <v>200</v>
      </c>
      <c r="C179" t="s">
        <v>1143</v>
      </c>
      <c r="D179" t="s">
        <v>766</v>
      </c>
      <c r="E179" t="s">
        <v>1127</v>
      </c>
      <c r="F179">
        <v>2</v>
      </c>
      <c r="G179">
        <v>4.22</v>
      </c>
      <c r="H179" t="s">
        <v>126</v>
      </c>
      <c r="J179" t="s">
        <v>201</v>
      </c>
      <c r="K179" t="s">
        <v>129</v>
      </c>
      <c r="L179" t="s">
        <v>704</v>
      </c>
      <c r="M179" t="s">
        <v>549</v>
      </c>
    </row>
    <row r="180" spans="1:13">
      <c r="A180">
        <v>50179</v>
      </c>
      <c r="B180" t="s">
        <v>1144</v>
      </c>
      <c r="C180" t="s">
        <v>199</v>
      </c>
      <c r="D180" t="s">
        <v>766</v>
      </c>
      <c r="E180" t="s">
        <v>1145</v>
      </c>
      <c r="F180">
        <v>1</v>
      </c>
      <c r="G180">
        <v>4.24</v>
      </c>
      <c r="H180" t="s">
        <v>126</v>
      </c>
      <c r="J180" t="s">
        <v>1146</v>
      </c>
      <c r="K180" t="s">
        <v>27</v>
      </c>
      <c r="L180" t="s">
        <v>1147</v>
      </c>
      <c r="M180" t="s">
        <v>473</v>
      </c>
    </row>
    <row r="181" spans="1:13">
      <c r="A181">
        <v>50180</v>
      </c>
      <c r="B181" t="s">
        <v>1148</v>
      </c>
      <c r="C181" t="s">
        <v>1149</v>
      </c>
      <c r="D181" t="s">
        <v>766</v>
      </c>
      <c r="E181" t="s">
        <v>1145</v>
      </c>
      <c r="F181">
        <v>1</v>
      </c>
      <c r="G181">
        <v>4.24</v>
      </c>
      <c r="H181" t="s">
        <v>126</v>
      </c>
      <c r="J181" t="s">
        <v>1150</v>
      </c>
      <c r="K181" t="s">
        <v>1151</v>
      </c>
      <c r="L181" t="s">
        <v>1152</v>
      </c>
      <c r="M181" t="s">
        <v>1153</v>
      </c>
    </row>
    <row r="182" spans="1:13">
      <c r="A182">
        <v>50181</v>
      </c>
      <c r="B182" t="s">
        <v>16</v>
      </c>
      <c r="C182" t="s">
        <v>1154</v>
      </c>
      <c r="D182" t="s">
        <v>766</v>
      </c>
      <c r="E182" t="s">
        <v>1145</v>
      </c>
      <c r="F182">
        <v>1</v>
      </c>
      <c r="G182">
        <v>4.24</v>
      </c>
      <c r="H182" t="s">
        <v>126</v>
      </c>
      <c r="J182" t="s">
        <v>17</v>
      </c>
      <c r="K182" t="s">
        <v>146</v>
      </c>
      <c r="L182" t="s">
        <v>501</v>
      </c>
      <c r="M182" t="s">
        <v>564</v>
      </c>
    </row>
    <row r="183" spans="1:13">
      <c r="A183">
        <v>50182</v>
      </c>
      <c r="B183" t="s">
        <v>103</v>
      </c>
      <c r="C183" t="s">
        <v>1155</v>
      </c>
      <c r="D183" t="s">
        <v>766</v>
      </c>
      <c r="E183" t="s">
        <v>1145</v>
      </c>
      <c r="F183">
        <v>1</v>
      </c>
      <c r="G183">
        <v>4.24</v>
      </c>
      <c r="H183" t="s">
        <v>126</v>
      </c>
      <c r="J183" t="s">
        <v>104</v>
      </c>
      <c r="K183" t="s">
        <v>1156</v>
      </c>
      <c r="L183" t="s">
        <v>573</v>
      </c>
      <c r="M183" t="s">
        <v>1157</v>
      </c>
    </row>
    <row r="184" spans="1:13">
      <c r="A184">
        <v>50183</v>
      </c>
      <c r="B184" t="s">
        <v>200</v>
      </c>
      <c r="C184" t="s">
        <v>186</v>
      </c>
      <c r="D184" t="s">
        <v>766</v>
      </c>
      <c r="E184" t="s">
        <v>1145</v>
      </c>
      <c r="F184">
        <v>1</v>
      </c>
      <c r="G184">
        <v>4.24</v>
      </c>
      <c r="H184" t="s">
        <v>126</v>
      </c>
      <c r="J184" t="s">
        <v>201</v>
      </c>
      <c r="K184" t="s">
        <v>578</v>
      </c>
      <c r="L184" t="s">
        <v>640</v>
      </c>
      <c r="M184" t="s">
        <v>579</v>
      </c>
    </row>
    <row r="185" spans="1:13">
      <c r="A185">
        <v>50184</v>
      </c>
      <c r="B185" t="s">
        <v>1158</v>
      </c>
      <c r="C185" t="s">
        <v>1159</v>
      </c>
      <c r="D185" t="s">
        <v>766</v>
      </c>
      <c r="E185" t="s">
        <v>1145</v>
      </c>
      <c r="F185">
        <v>1</v>
      </c>
      <c r="G185">
        <v>4.24</v>
      </c>
      <c r="H185" t="s">
        <v>126</v>
      </c>
      <c r="J185" t="s">
        <v>683</v>
      </c>
      <c r="K185" t="s">
        <v>1098</v>
      </c>
      <c r="L185" t="s">
        <v>1160</v>
      </c>
      <c r="M185" t="s">
        <v>1161</v>
      </c>
    </row>
    <row r="186" spans="1:13">
      <c r="A186">
        <v>50185</v>
      </c>
      <c r="B186" t="s">
        <v>1162</v>
      </c>
      <c r="C186" t="s">
        <v>1163</v>
      </c>
      <c r="D186" t="s">
        <v>766</v>
      </c>
      <c r="E186" t="s">
        <v>1122</v>
      </c>
      <c r="F186">
        <v>1</v>
      </c>
      <c r="G186">
        <v>4.24</v>
      </c>
      <c r="H186" t="s">
        <v>126</v>
      </c>
      <c r="J186" t="s">
        <v>1164</v>
      </c>
      <c r="K186" t="s">
        <v>167</v>
      </c>
      <c r="L186" t="s">
        <v>1165</v>
      </c>
      <c r="M186" t="s">
        <v>597</v>
      </c>
    </row>
    <row r="187" spans="1:13">
      <c r="A187">
        <v>50186</v>
      </c>
      <c r="B187" t="s">
        <v>1166</v>
      </c>
      <c r="C187" t="s">
        <v>1167</v>
      </c>
      <c r="D187" t="s">
        <v>766</v>
      </c>
      <c r="E187" t="s">
        <v>1122</v>
      </c>
      <c r="F187">
        <v>1</v>
      </c>
      <c r="G187">
        <v>4.24</v>
      </c>
      <c r="H187" t="s">
        <v>126</v>
      </c>
      <c r="J187" t="s">
        <v>695</v>
      </c>
      <c r="K187" t="s">
        <v>63</v>
      </c>
      <c r="L187" t="s">
        <v>1168</v>
      </c>
      <c r="M187" t="s">
        <v>592</v>
      </c>
    </row>
    <row r="188" spans="1:13">
      <c r="A188">
        <v>50187</v>
      </c>
      <c r="B188" t="s">
        <v>1169</v>
      </c>
      <c r="C188" t="s">
        <v>688</v>
      </c>
      <c r="D188" t="s">
        <v>766</v>
      </c>
      <c r="E188" t="s">
        <v>1122</v>
      </c>
      <c r="F188">
        <v>1</v>
      </c>
      <c r="G188">
        <v>4.24</v>
      </c>
      <c r="H188" t="s">
        <v>126</v>
      </c>
      <c r="J188" t="s">
        <v>43</v>
      </c>
      <c r="K188" t="s">
        <v>9</v>
      </c>
      <c r="L188" t="s">
        <v>467</v>
      </c>
      <c r="M188" t="s">
        <v>493</v>
      </c>
    </row>
    <row r="189" spans="1:13">
      <c r="A189">
        <v>50188</v>
      </c>
      <c r="B189" t="s">
        <v>1170</v>
      </c>
      <c r="C189" t="s">
        <v>1171</v>
      </c>
      <c r="D189" t="s">
        <v>766</v>
      </c>
      <c r="E189" t="s">
        <v>1122</v>
      </c>
      <c r="F189">
        <v>1</v>
      </c>
      <c r="G189">
        <v>4.24</v>
      </c>
      <c r="H189" t="s">
        <v>126</v>
      </c>
      <c r="J189" t="s">
        <v>141</v>
      </c>
      <c r="K189" t="s">
        <v>1172</v>
      </c>
      <c r="L189" t="s">
        <v>562</v>
      </c>
      <c r="M189" t="s">
        <v>1173</v>
      </c>
    </row>
    <row r="190" spans="1:13">
      <c r="A190">
        <v>50189</v>
      </c>
      <c r="B190" t="s">
        <v>1174</v>
      </c>
      <c r="C190" t="s">
        <v>216</v>
      </c>
      <c r="D190" t="s">
        <v>766</v>
      </c>
      <c r="E190" t="s">
        <v>1122</v>
      </c>
      <c r="F190">
        <v>1</v>
      </c>
      <c r="G190">
        <v>4.24</v>
      </c>
      <c r="H190" t="s">
        <v>126</v>
      </c>
      <c r="J190" t="s">
        <v>53</v>
      </c>
      <c r="K190" t="s">
        <v>3</v>
      </c>
      <c r="L190" t="s">
        <v>1175</v>
      </c>
      <c r="M190" t="s">
        <v>522</v>
      </c>
    </row>
    <row r="191" spans="1:13">
      <c r="A191">
        <v>50190</v>
      </c>
      <c r="B191" t="s">
        <v>1176</v>
      </c>
      <c r="C191" t="s">
        <v>1177</v>
      </c>
      <c r="D191" t="s">
        <v>766</v>
      </c>
      <c r="E191" t="s">
        <v>1122</v>
      </c>
      <c r="F191">
        <v>1</v>
      </c>
      <c r="G191">
        <v>4.24</v>
      </c>
      <c r="H191" t="s">
        <v>126</v>
      </c>
      <c r="J191" t="s">
        <v>236</v>
      </c>
      <c r="K191" t="s">
        <v>188</v>
      </c>
      <c r="L191" t="s">
        <v>1178</v>
      </c>
      <c r="M191" t="s">
        <v>600</v>
      </c>
    </row>
    <row r="192" spans="1:13">
      <c r="A192">
        <v>50191</v>
      </c>
      <c r="B192" t="s">
        <v>1179</v>
      </c>
      <c r="C192" t="s">
        <v>1180</v>
      </c>
      <c r="D192" t="s">
        <v>766</v>
      </c>
      <c r="E192" t="s">
        <v>1122</v>
      </c>
      <c r="F192">
        <v>1</v>
      </c>
      <c r="G192">
        <v>4.24</v>
      </c>
      <c r="H192" t="s">
        <v>126</v>
      </c>
      <c r="J192" t="s">
        <v>179</v>
      </c>
      <c r="K192" t="s">
        <v>129</v>
      </c>
      <c r="L192" t="s">
        <v>1181</v>
      </c>
      <c r="M192" t="s">
        <v>549</v>
      </c>
    </row>
    <row r="193" spans="1:13">
      <c r="A193">
        <v>50192</v>
      </c>
      <c r="B193" t="s">
        <v>748</v>
      </c>
      <c r="C193" t="s">
        <v>1182</v>
      </c>
      <c r="D193" t="s">
        <v>766</v>
      </c>
      <c r="E193" t="s">
        <v>1122</v>
      </c>
      <c r="F193">
        <v>1</v>
      </c>
      <c r="G193">
        <v>4.24</v>
      </c>
      <c r="H193" t="s">
        <v>126</v>
      </c>
      <c r="J193" t="s">
        <v>35</v>
      </c>
      <c r="K193" t="s">
        <v>29</v>
      </c>
      <c r="L193" t="s">
        <v>627</v>
      </c>
      <c r="M193" t="s">
        <v>582</v>
      </c>
    </row>
    <row r="194" spans="1:13">
      <c r="A194">
        <v>50193</v>
      </c>
      <c r="B194" t="s">
        <v>270</v>
      </c>
      <c r="C194" t="s">
        <v>1183</v>
      </c>
      <c r="D194" t="s">
        <v>766</v>
      </c>
      <c r="E194" t="s">
        <v>1122</v>
      </c>
      <c r="F194">
        <v>1</v>
      </c>
      <c r="G194">
        <v>4.24</v>
      </c>
      <c r="H194" t="s">
        <v>126</v>
      </c>
      <c r="J194" t="s">
        <v>19</v>
      </c>
      <c r="K194" t="s">
        <v>1184</v>
      </c>
      <c r="L194" t="s">
        <v>505</v>
      </c>
      <c r="M194" t="s">
        <v>1185</v>
      </c>
    </row>
    <row r="195" spans="1:13">
      <c r="A195">
        <v>50194</v>
      </c>
      <c r="B195" t="s">
        <v>1186</v>
      </c>
      <c r="C195" t="s">
        <v>1187</v>
      </c>
      <c r="D195" t="s">
        <v>766</v>
      </c>
      <c r="E195" t="s">
        <v>1122</v>
      </c>
      <c r="F195">
        <v>1</v>
      </c>
      <c r="G195">
        <v>4.24</v>
      </c>
      <c r="H195" t="s">
        <v>126</v>
      </c>
      <c r="J195" t="s">
        <v>691</v>
      </c>
      <c r="K195" t="s">
        <v>6</v>
      </c>
      <c r="L195" t="s">
        <v>1188</v>
      </c>
      <c r="M195" t="s">
        <v>593</v>
      </c>
    </row>
    <row r="196" spans="1:13">
      <c r="A196">
        <v>50195</v>
      </c>
      <c r="B196" t="s">
        <v>1189</v>
      </c>
      <c r="C196" t="s">
        <v>1190</v>
      </c>
      <c r="D196" t="s">
        <v>766</v>
      </c>
      <c r="E196" t="s">
        <v>1122</v>
      </c>
      <c r="F196">
        <v>1</v>
      </c>
      <c r="G196">
        <v>4.24</v>
      </c>
      <c r="H196" t="s">
        <v>126</v>
      </c>
      <c r="J196" t="s">
        <v>1191</v>
      </c>
      <c r="K196" t="s">
        <v>897</v>
      </c>
      <c r="L196" t="s">
        <v>1192</v>
      </c>
      <c r="M196" t="s">
        <v>1193</v>
      </c>
    </row>
    <row r="197" spans="1:13">
      <c r="A197">
        <v>50196</v>
      </c>
      <c r="B197" t="s">
        <v>254</v>
      </c>
      <c r="C197" t="s">
        <v>1194</v>
      </c>
      <c r="D197" t="s">
        <v>766</v>
      </c>
      <c r="E197" t="s">
        <v>1122</v>
      </c>
      <c r="F197">
        <v>1</v>
      </c>
      <c r="G197">
        <v>4.24</v>
      </c>
      <c r="H197" t="s">
        <v>126</v>
      </c>
      <c r="J197" t="s">
        <v>4</v>
      </c>
      <c r="K197" t="s">
        <v>1195</v>
      </c>
      <c r="L197" t="s">
        <v>547</v>
      </c>
      <c r="M197" t="s">
        <v>1196</v>
      </c>
    </row>
    <row r="198" spans="1:13">
      <c r="A198">
        <v>50197</v>
      </c>
      <c r="B198" t="s">
        <v>1003</v>
      </c>
      <c r="C198" t="s">
        <v>1197</v>
      </c>
      <c r="D198" t="s">
        <v>766</v>
      </c>
      <c r="E198" t="s">
        <v>1122</v>
      </c>
      <c r="F198">
        <v>1</v>
      </c>
      <c r="G198">
        <v>4.24</v>
      </c>
      <c r="H198" t="s">
        <v>126</v>
      </c>
      <c r="J198" t="s">
        <v>77</v>
      </c>
      <c r="K198" t="s">
        <v>96</v>
      </c>
      <c r="L198" t="s">
        <v>510</v>
      </c>
      <c r="M198" t="s">
        <v>633</v>
      </c>
    </row>
    <row r="199" spans="1:13">
      <c r="A199">
        <v>50198</v>
      </c>
      <c r="B199" t="s">
        <v>1198</v>
      </c>
      <c r="C199" t="s">
        <v>749</v>
      </c>
      <c r="D199" t="s">
        <v>766</v>
      </c>
      <c r="E199" t="s">
        <v>1122</v>
      </c>
      <c r="F199">
        <v>1</v>
      </c>
      <c r="G199">
        <v>4.24</v>
      </c>
      <c r="H199" t="s">
        <v>126</v>
      </c>
      <c r="J199" t="s">
        <v>223</v>
      </c>
      <c r="K199" t="s">
        <v>169</v>
      </c>
      <c r="L199" t="s">
        <v>1199</v>
      </c>
      <c r="M199" t="s">
        <v>618</v>
      </c>
    </row>
    <row r="200" spans="1:13">
      <c r="A200">
        <v>50199</v>
      </c>
      <c r="B200" t="s">
        <v>1200</v>
      </c>
      <c r="C200" t="s">
        <v>1201</v>
      </c>
      <c r="D200" t="s">
        <v>766</v>
      </c>
      <c r="E200" t="s">
        <v>1122</v>
      </c>
      <c r="F200">
        <v>1</v>
      </c>
      <c r="G200">
        <v>4.24</v>
      </c>
      <c r="H200" t="s">
        <v>126</v>
      </c>
      <c r="J200" t="s">
        <v>390</v>
      </c>
      <c r="K200" t="s">
        <v>1202</v>
      </c>
      <c r="L200" t="s">
        <v>1203</v>
      </c>
      <c r="M200" t="s">
        <v>1204</v>
      </c>
    </row>
    <row r="201" spans="1:13">
      <c r="A201">
        <v>50200</v>
      </c>
      <c r="B201" t="s">
        <v>1205</v>
      </c>
      <c r="C201" t="s">
        <v>1206</v>
      </c>
      <c r="D201" t="s">
        <v>766</v>
      </c>
      <c r="E201" t="s">
        <v>1122</v>
      </c>
      <c r="F201">
        <v>1</v>
      </c>
      <c r="G201">
        <v>4.24</v>
      </c>
      <c r="H201" t="s">
        <v>126</v>
      </c>
      <c r="J201" t="s">
        <v>387</v>
      </c>
      <c r="K201" t="s">
        <v>130</v>
      </c>
      <c r="L201" t="s">
        <v>1207</v>
      </c>
      <c r="M201" t="s">
        <v>550</v>
      </c>
    </row>
    <row r="202" spans="1:13">
      <c r="A202">
        <v>50201</v>
      </c>
      <c r="B202" t="s">
        <v>1208</v>
      </c>
      <c r="C202" t="s">
        <v>1209</v>
      </c>
      <c r="D202" t="s">
        <v>766</v>
      </c>
      <c r="E202" t="s">
        <v>1122</v>
      </c>
      <c r="F202">
        <v>1</v>
      </c>
      <c r="G202">
        <v>4.24</v>
      </c>
      <c r="H202" t="s">
        <v>126</v>
      </c>
      <c r="J202" t="s">
        <v>1210</v>
      </c>
      <c r="K202" t="s">
        <v>31</v>
      </c>
      <c r="L202" t="s">
        <v>1211</v>
      </c>
      <c r="M202" t="s">
        <v>606</v>
      </c>
    </row>
    <row r="203" spans="1:13">
      <c r="A203">
        <v>50202</v>
      </c>
      <c r="B203" t="s">
        <v>1212</v>
      </c>
      <c r="C203" t="s">
        <v>250</v>
      </c>
      <c r="D203" t="s">
        <v>766</v>
      </c>
      <c r="E203" t="s">
        <v>1122</v>
      </c>
      <c r="F203">
        <v>1</v>
      </c>
      <c r="G203">
        <v>4.24</v>
      </c>
      <c r="H203" t="s">
        <v>126</v>
      </c>
      <c r="J203" t="s">
        <v>403</v>
      </c>
      <c r="K203" t="s">
        <v>99</v>
      </c>
      <c r="L203" t="s">
        <v>1213</v>
      </c>
      <c r="M203" t="s">
        <v>552</v>
      </c>
    </row>
    <row r="204" spans="1:13">
      <c r="A204">
        <v>50203</v>
      </c>
      <c r="B204" t="s">
        <v>1214</v>
      </c>
      <c r="C204" t="s">
        <v>1215</v>
      </c>
      <c r="D204" t="s">
        <v>766</v>
      </c>
      <c r="E204" t="s">
        <v>1122</v>
      </c>
      <c r="F204">
        <v>1</v>
      </c>
      <c r="G204">
        <v>4.24</v>
      </c>
      <c r="H204" t="s">
        <v>126</v>
      </c>
      <c r="J204" t="s">
        <v>305</v>
      </c>
      <c r="K204" t="s">
        <v>9</v>
      </c>
      <c r="L204" t="s">
        <v>1216</v>
      </c>
      <c r="M204" t="s">
        <v>493</v>
      </c>
    </row>
    <row r="205" spans="1:13">
      <c r="A205">
        <v>50204</v>
      </c>
      <c r="B205" t="s">
        <v>1217</v>
      </c>
      <c r="C205" t="s">
        <v>1218</v>
      </c>
      <c r="D205" t="s">
        <v>766</v>
      </c>
      <c r="E205" t="s">
        <v>1219</v>
      </c>
      <c r="F205">
        <v>3</v>
      </c>
      <c r="G205">
        <v>4.25</v>
      </c>
      <c r="H205" t="s">
        <v>126</v>
      </c>
      <c r="J205" t="s">
        <v>694</v>
      </c>
      <c r="K205" t="s">
        <v>52</v>
      </c>
      <c r="L205" t="s">
        <v>1220</v>
      </c>
      <c r="M205" t="s">
        <v>476</v>
      </c>
    </row>
    <row r="206" spans="1:13">
      <c r="A206">
        <v>50205</v>
      </c>
      <c r="B206" t="s">
        <v>1221</v>
      </c>
      <c r="C206" t="s">
        <v>1222</v>
      </c>
      <c r="D206" t="s">
        <v>766</v>
      </c>
      <c r="E206" t="s">
        <v>1219</v>
      </c>
      <c r="F206">
        <v>3</v>
      </c>
      <c r="G206">
        <v>4.25</v>
      </c>
      <c r="H206" t="s">
        <v>126</v>
      </c>
      <c r="J206" t="s">
        <v>1223</v>
      </c>
      <c r="K206" t="s">
        <v>130</v>
      </c>
      <c r="L206" t="s">
        <v>1224</v>
      </c>
      <c r="M206" t="s">
        <v>550</v>
      </c>
    </row>
    <row r="207" spans="1:13">
      <c r="A207">
        <v>50206</v>
      </c>
      <c r="B207" t="s">
        <v>232</v>
      </c>
      <c r="C207" t="s">
        <v>1225</v>
      </c>
      <c r="D207" t="s">
        <v>766</v>
      </c>
      <c r="E207" t="s">
        <v>1219</v>
      </c>
      <c r="F207">
        <v>2</v>
      </c>
      <c r="G207">
        <v>4.25</v>
      </c>
      <c r="H207" t="s">
        <v>126</v>
      </c>
      <c r="J207" t="s">
        <v>35</v>
      </c>
      <c r="K207" t="s">
        <v>231</v>
      </c>
      <c r="L207" t="s">
        <v>627</v>
      </c>
      <c r="M207" t="s">
        <v>1226</v>
      </c>
    </row>
    <row r="208" spans="1:13">
      <c r="A208">
        <v>50207</v>
      </c>
      <c r="B208" t="s">
        <v>1227</v>
      </c>
      <c r="C208" t="s">
        <v>1228</v>
      </c>
      <c r="D208" t="s">
        <v>766</v>
      </c>
      <c r="E208" t="s">
        <v>1219</v>
      </c>
      <c r="F208">
        <v>1</v>
      </c>
      <c r="G208">
        <v>4.25</v>
      </c>
      <c r="H208" t="s">
        <v>126</v>
      </c>
      <c r="J208" t="s">
        <v>1229</v>
      </c>
      <c r="K208" t="s">
        <v>117</v>
      </c>
      <c r="L208" t="s">
        <v>1230</v>
      </c>
      <c r="M208" t="s">
        <v>585</v>
      </c>
    </row>
    <row r="209" spans="1:13">
      <c r="A209">
        <v>50208</v>
      </c>
      <c r="B209" t="s">
        <v>1231</v>
      </c>
      <c r="C209" t="s">
        <v>406</v>
      </c>
      <c r="D209" t="s">
        <v>766</v>
      </c>
      <c r="E209" t="s">
        <v>1219</v>
      </c>
      <c r="F209">
        <v>1</v>
      </c>
      <c r="G209">
        <v>4.25</v>
      </c>
      <c r="H209" t="s">
        <v>126</v>
      </c>
      <c r="J209" t="s">
        <v>111</v>
      </c>
      <c r="K209" t="s">
        <v>41</v>
      </c>
      <c r="L209" t="s">
        <v>1232</v>
      </c>
      <c r="M209" t="s">
        <v>465</v>
      </c>
    </row>
    <row r="210" spans="1:13">
      <c r="A210">
        <v>50209</v>
      </c>
      <c r="B210" t="s">
        <v>1233</v>
      </c>
      <c r="C210" t="s">
        <v>1234</v>
      </c>
      <c r="D210" t="s">
        <v>766</v>
      </c>
      <c r="E210" t="s">
        <v>1219</v>
      </c>
      <c r="F210">
        <v>1</v>
      </c>
      <c r="G210">
        <v>4.25</v>
      </c>
      <c r="H210" t="s">
        <v>126</v>
      </c>
      <c r="J210" t="s">
        <v>1235</v>
      </c>
      <c r="K210" t="s">
        <v>655</v>
      </c>
      <c r="L210" t="s">
        <v>1236</v>
      </c>
      <c r="M210" t="s">
        <v>656</v>
      </c>
    </row>
    <row r="211" spans="1:13">
      <c r="A211">
        <v>50210</v>
      </c>
      <c r="B211" t="s">
        <v>1237</v>
      </c>
      <c r="C211" t="s">
        <v>1238</v>
      </c>
      <c r="D211" t="s">
        <v>766</v>
      </c>
      <c r="E211" t="s">
        <v>1219</v>
      </c>
      <c r="F211">
        <v>1</v>
      </c>
      <c r="G211">
        <v>4.25</v>
      </c>
      <c r="H211" t="s">
        <v>126</v>
      </c>
      <c r="J211" t="s">
        <v>1239</v>
      </c>
      <c r="K211" t="s">
        <v>152</v>
      </c>
      <c r="L211" t="s">
        <v>1240</v>
      </c>
      <c r="M211" t="s">
        <v>508</v>
      </c>
    </row>
    <row r="212" spans="1:13">
      <c r="A212">
        <v>50211</v>
      </c>
      <c r="B212" t="s">
        <v>1241</v>
      </c>
      <c r="C212" t="s">
        <v>170</v>
      </c>
      <c r="D212" t="s">
        <v>766</v>
      </c>
      <c r="E212" t="s">
        <v>1219</v>
      </c>
      <c r="F212">
        <v>1</v>
      </c>
      <c r="G212">
        <v>4.25</v>
      </c>
      <c r="H212" t="s">
        <v>126</v>
      </c>
      <c r="J212" t="s">
        <v>1242</v>
      </c>
      <c r="K212" t="s">
        <v>33</v>
      </c>
      <c r="L212" t="s">
        <v>1243</v>
      </c>
      <c r="M212" t="s">
        <v>469</v>
      </c>
    </row>
    <row r="213" spans="1:13">
      <c r="A213">
        <v>50212</v>
      </c>
      <c r="B213" t="s">
        <v>46</v>
      </c>
      <c r="C213" t="s">
        <v>1244</v>
      </c>
      <c r="D213" t="s">
        <v>766</v>
      </c>
      <c r="E213" t="s">
        <v>1219</v>
      </c>
      <c r="F213">
        <v>1</v>
      </c>
      <c r="G213">
        <v>4.25</v>
      </c>
      <c r="H213" t="s">
        <v>126</v>
      </c>
      <c r="J213" t="s">
        <v>47</v>
      </c>
      <c r="K213" t="s">
        <v>61</v>
      </c>
      <c r="L213" t="s">
        <v>528</v>
      </c>
      <c r="M213" t="s">
        <v>471</v>
      </c>
    </row>
    <row r="214" spans="1:13">
      <c r="A214">
        <v>50213</v>
      </c>
      <c r="B214" t="s">
        <v>10</v>
      </c>
      <c r="C214" t="s">
        <v>1245</v>
      </c>
      <c r="D214" t="s">
        <v>766</v>
      </c>
      <c r="E214" t="s">
        <v>1219</v>
      </c>
      <c r="F214">
        <v>1</v>
      </c>
      <c r="G214">
        <v>4.25</v>
      </c>
      <c r="H214" t="s">
        <v>126</v>
      </c>
      <c r="J214" t="s">
        <v>11</v>
      </c>
      <c r="K214" t="s">
        <v>48</v>
      </c>
      <c r="L214" t="s">
        <v>503</v>
      </c>
      <c r="M214" t="s">
        <v>525</v>
      </c>
    </row>
    <row r="215" spans="1:13">
      <c r="A215">
        <v>50214</v>
      </c>
      <c r="B215" t="s">
        <v>1246</v>
      </c>
      <c r="C215" t="s">
        <v>1247</v>
      </c>
      <c r="D215" t="s">
        <v>766</v>
      </c>
      <c r="E215" t="s">
        <v>1219</v>
      </c>
      <c r="F215">
        <v>1</v>
      </c>
      <c r="G215">
        <v>4.25</v>
      </c>
      <c r="H215" t="s">
        <v>126</v>
      </c>
      <c r="J215" t="s">
        <v>1248</v>
      </c>
      <c r="K215" t="s">
        <v>174</v>
      </c>
      <c r="L215" t="s">
        <v>1249</v>
      </c>
      <c r="M215" t="s">
        <v>461</v>
      </c>
    </row>
    <row r="216" spans="1:13">
      <c r="A216">
        <v>50215</v>
      </c>
      <c r="B216" t="s">
        <v>1250</v>
      </c>
      <c r="C216" t="s">
        <v>1251</v>
      </c>
      <c r="D216" t="s">
        <v>766</v>
      </c>
      <c r="E216" t="s">
        <v>1252</v>
      </c>
      <c r="F216">
        <v>2</v>
      </c>
      <c r="G216">
        <v>4.25</v>
      </c>
      <c r="H216" t="s">
        <v>126</v>
      </c>
      <c r="J216" t="s">
        <v>308</v>
      </c>
      <c r="K216" t="s">
        <v>59</v>
      </c>
      <c r="L216" t="s">
        <v>1253</v>
      </c>
      <c r="M216" t="s">
        <v>605</v>
      </c>
    </row>
    <row r="217" spans="1:13">
      <c r="A217">
        <v>50216</v>
      </c>
      <c r="B217" t="s">
        <v>1254</v>
      </c>
      <c r="C217" t="s">
        <v>1255</v>
      </c>
      <c r="D217" t="s">
        <v>766</v>
      </c>
      <c r="E217" t="s">
        <v>1252</v>
      </c>
      <c r="F217">
        <v>1</v>
      </c>
      <c r="G217">
        <v>4.25</v>
      </c>
      <c r="H217" t="s">
        <v>126</v>
      </c>
      <c r="J217" t="s">
        <v>372</v>
      </c>
      <c r="K217" t="s">
        <v>1256</v>
      </c>
      <c r="L217" t="s">
        <v>2242</v>
      </c>
      <c r="M217" t="s">
        <v>1257</v>
      </c>
    </row>
    <row r="218" spans="1:13">
      <c r="A218">
        <v>50217</v>
      </c>
      <c r="B218" t="s">
        <v>1258</v>
      </c>
      <c r="C218" t="s">
        <v>1259</v>
      </c>
      <c r="D218" t="s">
        <v>766</v>
      </c>
      <c r="E218" t="s">
        <v>1252</v>
      </c>
      <c r="F218">
        <v>1</v>
      </c>
      <c r="G218">
        <v>4.25</v>
      </c>
      <c r="H218" t="s">
        <v>126</v>
      </c>
      <c r="J218" t="s">
        <v>1260</v>
      </c>
      <c r="K218" t="s">
        <v>71</v>
      </c>
      <c r="L218" t="s">
        <v>2243</v>
      </c>
      <c r="M218" t="s">
        <v>2244</v>
      </c>
    </row>
    <row r="219" spans="1:13">
      <c r="A219">
        <v>50218</v>
      </c>
      <c r="B219" t="s">
        <v>1261</v>
      </c>
      <c r="C219" t="s">
        <v>1262</v>
      </c>
      <c r="D219" t="s">
        <v>766</v>
      </c>
      <c r="E219" t="s">
        <v>1252</v>
      </c>
      <c r="F219">
        <v>1</v>
      </c>
      <c r="G219">
        <v>4.25</v>
      </c>
      <c r="H219" t="s">
        <v>126</v>
      </c>
      <c r="J219" t="s">
        <v>1263</v>
      </c>
      <c r="K219" t="s">
        <v>102</v>
      </c>
      <c r="L219" t="s">
        <v>2245</v>
      </c>
      <c r="M219" t="s">
        <v>2246</v>
      </c>
    </row>
    <row r="220" spans="1:13">
      <c r="A220">
        <v>50219</v>
      </c>
      <c r="B220" t="s">
        <v>1264</v>
      </c>
      <c r="C220" t="s">
        <v>1265</v>
      </c>
      <c r="D220" t="s">
        <v>766</v>
      </c>
      <c r="E220" t="s">
        <v>1252</v>
      </c>
      <c r="F220">
        <v>1</v>
      </c>
      <c r="G220">
        <v>4.25</v>
      </c>
      <c r="H220" t="s">
        <v>126</v>
      </c>
      <c r="J220" t="s">
        <v>75</v>
      </c>
      <c r="K220" t="s">
        <v>146</v>
      </c>
      <c r="L220" t="s">
        <v>521</v>
      </c>
      <c r="M220" t="s">
        <v>2217</v>
      </c>
    </row>
    <row r="221" spans="1:13">
      <c r="A221">
        <v>50220</v>
      </c>
      <c r="B221" t="s">
        <v>1266</v>
      </c>
      <c r="C221" t="s">
        <v>1267</v>
      </c>
      <c r="D221" t="s">
        <v>766</v>
      </c>
      <c r="E221" t="s">
        <v>1252</v>
      </c>
      <c r="F221">
        <v>1</v>
      </c>
      <c r="G221">
        <v>4.25</v>
      </c>
      <c r="H221" t="s">
        <v>126</v>
      </c>
      <c r="J221" t="s">
        <v>60</v>
      </c>
      <c r="K221" t="s">
        <v>61</v>
      </c>
      <c r="L221" t="s">
        <v>530</v>
      </c>
      <c r="M221" t="s">
        <v>2247</v>
      </c>
    </row>
    <row r="222" spans="1:13">
      <c r="A222">
        <v>50221</v>
      </c>
      <c r="B222" t="s">
        <v>949</v>
      </c>
      <c r="C222" t="s">
        <v>1268</v>
      </c>
      <c r="D222" t="s">
        <v>766</v>
      </c>
      <c r="E222" t="s">
        <v>1252</v>
      </c>
      <c r="F222">
        <v>1</v>
      </c>
      <c r="G222">
        <v>4.25</v>
      </c>
      <c r="H222" t="s">
        <v>126</v>
      </c>
      <c r="J222" t="s">
        <v>11</v>
      </c>
      <c r="K222" t="s">
        <v>1269</v>
      </c>
      <c r="L222" t="s">
        <v>696</v>
      </c>
      <c r="M222" t="s">
        <v>1270</v>
      </c>
    </row>
    <row r="223" spans="1:13">
      <c r="A223">
        <v>50222</v>
      </c>
      <c r="B223" t="s">
        <v>1271</v>
      </c>
      <c r="C223" t="s">
        <v>1272</v>
      </c>
      <c r="D223" t="s">
        <v>766</v>
      </c>
      <c r="E223" t="s">
        <v>1252</v>
      </c>
      <c r="F223">
        <v>1</v>
      </c>
      <c r="G223">
        <v>4.25</v>
      </c>
      <c r="H223" t="s">
        <v>126</v>
      </c>
      <c r="J223" t="s">
        <v>318</v>
      </c>
      <c r="K223" t="s">
        <v>707</v>
      </c>
      <c r="L223" t="s">
        <v>2248</v>
      </c>
      <c r="M223" t="s">
        <v>2249</v>
      </c>
    </row>
    <row r="224" spans="1:13">
      <c r="A224">
        <v>50223</v>
      </c>
      <c r="B224" t="s">
        <v>1273</v>
      </c>
      <c r="C224" t="s">
        <v>1274</v>
      </c>
      <c r="D224" t="s">
        <v>766</v>
      </c>
      <c r="E224" t="s">
        <v>1252</v>
      </c>
      <c r="F224">
        <v>1</v>
      </c>
      <c r="G224">
        <v>4.25</v>
      </c>
      <c r="H224" t="s">
        <v>126</v>
      </c>
      <c r="J224" t="s">
        <v>1275</v>
      </c>
      <c r="K224" t="s">
        <v>152</v>
      </c>
      <c r="L224" t="s">
        <v>1276</v>
      </c>
      <c r="M224" t="s">
        <v>508</v>
      </c>
    </row>
    <row r="225" spans="1:13">
      <c r="A225">
        <v>50224</v>
      </c>
      <c r="B225" t="s">
        <v>949</v>
      </c>
      <c r="C225" t="s">
        <v>1277</v>
      </c>
      <c r="D225" t="s">
        <v>766</v>
      </c>
      <c r="E225" t="s">
        <v>1252</v>
      </c>
      <c r="F225">
        <v>1</v>
      </c>
      <c r="G225">
        <v>4.25</v>
      </c>
      <c r="H225" t="s">
        <v>126</v>
      </c>
      <c r="J225" t="s">
        <v>11</v>
      </c>
      <c r="K225" t="s">
        <v>675</v>
      </c>
      <c r="L225" t="s">
        <v>696</v>
      </c>
      <c r="M225" t="s">
        <v>2250</v>
      </c>
    </row>
    <row r="226" spans="1:13">
      <c r="A226">
        <v>50225</v>
      </c>
      <c r="B226" t="s">
        <v>1278</v>
      </c>
      <c r="C226" t="s">
        <v>1279</v>
      </c>
      <c r="D226" t="s">
        <v>766</v>
      </c>
      <c r="E226" t="s">
        <v>1252</v>
      </c>
      <c r="F226">
        <v>1</v>
      </c>
      <c r="G226">
        <v>4.25</v>
      </c>
      <c r="H226" t="s">
        <v>126</v>
      </c>
      <c r="J226" t="s">
        <v>408</v>
      </c>
      <c r="K226" t="s">
        <v>52</v>
      </c>
      <c r="L226" t="s">
        <v>2251</v>
      </c>
      <c r="M226" t="s">
        <v>2174</v>
      </c>
    </row>
    <row r="227" spans="1:13">
      <c r="A227">
        <v>50226</v>
      </c>
      <c r="B227" t="s">
        <v>216</v>
      </c>
      <c r="C227" t="s">
        <v>1280</v>
      </c>
      <c r="D227" t="s">
        <v>766</v>
      </c>
      <c r="E227" t="s">
        <v>1252</v>
      </c>
      <c r="F227">
        <v>1</v>
      </c>
      <c r="G227">
        <v>4.25</v>
      </c>
      <c r="H227" t="s">
        <v>126</v>
      </c>
      <c r="J227" t="s">
        <v>3</v>
      </c>
      <c r="K227" t="s">
        <v>1281</v>
      </c>
      <c r="L227" t="s">
        <v>2252</v>
      </c>
      <c r="M227" t="s">
        <v>1282</v>
      </c>
    </row>
    <row r="228" spans="1:13">
      <c r="A228">
        <v>50227</v>
      </c>
      <c r="B228" t="s">
        <v>209</v>
      </c>
      <c r="C228" t="s">
        <v>1283</v>
      </c>
      <c r="D228" t="s">
        <v>766</v>
      </c>
      <c r="E228" t="s">
        <v>1252</v>
      </c>
      <c r="F228">
        <v>2</v>
      </c>
      <c r="G228">
        <v>4.25</v>
      </c>
      <c r="H228" t="s">
        <v>126</v>
      </c>
      <c r="J228" t="s">
        <v>22</v>
      </c>
      <c r="K228" t="s">
        <v>40</v>
      </c>
      <c r="L228" t="s">
        <v>537</v>
      </c>
      <c r="M228" t="s">
        <v>464</v>
      </c>
    </row>
    <row r="229" spans="1:13">
      <c r="A229">
        <v>50228</v>
      </c>
      <c r="B229" t="s">
        <v>205</v>
      </c>
      <c r="C229" t="s">
        <v>1284</v>
      </c>
      <c r="D229" t="s">
        <v>766</v>
      </c>
      <c r="E229" t="s">
        <v>1285</v>
      </c>
      <c r="F229">
        <v>1</v>
      </c>
      <c r="G229">
        <v>4.26</v>
      </c>
      <c r="H229" t="s">
        <v>126</v>
      </c>
      <c r="J229" t="s">
        <v>206</v>
      </c>
      <c r="K229" t="s">
        <v>724</v>
      </c>
      <c r="L229" t="s">
        <v>595</v>
      </c>
      <c r="M229" t="s">
        <v>1286</v>
      </c>
    </row>
    <row r="230" spans="1:13">
      <c r="A230">
        <v>50229</v>
      </c>
      <c r="B230" t="s">
        <v>161</v>
      </c>
      <c r="C230" t="s">
        <v>1287</v>
      </c>
      <c r="D230" t="s">
        <v>766</v>
      </c>
      <c r="E230" t="s">
        <v>1285</v>
      </c>
      <c r="F230">
        <v>1</v>
      </c>
      <c r="G230">
        <v>4.26</v>
      </c>
      <c r="H230" t="s">
        <v>126</v>
      </c>
      <c r="J230" t="s">
        <v>162</v>
      </c>
      <c r="K230" t="s">
        <v>1288</v>
      </c>
      <c r="L230" t="s">
        <v>587</v>
      </c>
      <c r="M230" t="s">
        <v>1289</v>
      </c>
    </row>
    <row r="231" spans="1:13">
      <c r="A231">
        <v>50230</v>
      </c>
      <c r="B231" t="s">
        <v>1290</v>
      </c>
      <c r="C231" t="s">
        <v>1291</v>
      </c>
      <c r="D231" t="s">
        <v>766</v>
      </c>
      <c r="E231" t="s">
        <v>1285</v>
      </c>
      <c r="F231">
        <v>1</v>
      </c>
      <c r="G231">
        <v>4.26</v>
      </c>
      <c r="H231" t="s">
        <v>126</v>
      </c>
      <c r="J231" t="s">
        <v>1292</v>
      </c>
      <c r="K231" t="s">
        <v>235</v>
      </c>
      <c r="L231" t="s">
        <v>1293</v>
      </c>
      <c r="M231" t="s">
        <v>2253</v>
      </c>
    </row>
    <row r="232" spans="1:13">
      <c r="A232">
        <v>50231</v>
      </c>
      <c r="B232" t="s">
        <v>1294</v>
      </c>
      <c r="C232" t="s">
        <v>1295</v>
      </c>
      <c r="D232" t="s">
        <v>766</v>
      </c>
      <c r="E232" t="s">
        <v>1285</v>
      </c>
      <c r="F232">
        <v>1</v>
      </c>
      <c r="G232">
        <v>4.26</v>
      </c>
      <c r="H232" t="s">
        <v>126</v>
      </c>
      <c r="J232" t="s">
        <v>1296</v>
      </c>
      <c r="K232" t="s">
        <v>83</v>
      </c>
      <c r="L232" t="s">
        <v>1297</v>
      </c>
      <c r="M232" t="s">
        <v>2114</v>
      </c>
    </row>
    <row r="233" spans="1:13">
      <c r="A233">
        <v>50232</v>
      </c>
      <c r="B233" t="s">
        <v>161</v>
      </c>
      <c r="C233" t="s">
        <v>1298</v>
      </c>
      <c r="D233" t="s">
        <v>766</v>
      </c>
      <c r="E233" t="s">
        <v>1285</v>
      </c>
      <c r="F233">
        <v>1</v>
      </c>
      <c r="G233">
        <v>4.26</v>
      </c>
      <c r="H233" t="s">
        <v>126</v>
      </c>
      <c r="J233" t="s">
        <v>162</v>
      </c>
      <c r="K233" t="s">
        <v>1299</v>
      </c>
      <c r="L233" t="s">
        <v>587</v>
      </c>
      <c r="M233" t="s">
        <v>2254</v>
      </c>
    </row>
    <row r="234" spans="1:13">
      <c r="A234">
        <v>50233</v>
      </c>
      <c r="B234" t="s">
        <v>398</v>
      </c>
      <c r="C234" t="s">
        <v>292</v>
      </c>
      <c r="D234" t="s">
        <v>766</v>
      </c>
      <c r="E234" t="s">
        <v>1285</v>
      </c>
      <c r="F234">
        <v>1</v>
      </c>
      <c r="G234">
        <v>4.26</v>
      </c>
      <c r="H234" t="s">
        <v>126</v>
      </c>
      <c r="J234" t="s">
        <v>135</v>
      </c>
      <c r="K234" t="s">
        <v>293</v>
      </c>
      <c r="L234" t="s">
        <v>557</v>
      </c>
      <c r="M234" t="s">
        <v>1300</v>
      </c>
    </row>
    <row r="235" spans="1:13">
      <c r="A235">
        <v>50234</v>
      </c>
      <c r="B235" t="s">
        <v>1301</v>
      </c>
      <c r="C235" t="s">
        <v>1302</v>
      </c>
      <c r="D235" t="s">
        <v>766</v>
      </c>
      <c r="E235" t="s">
        <v>931</v>
      </c>
      <c r="F235">
        <v>1</v>
      </c>
      <c r="G235">
        <v>4.26</v>
      </c>
      <c r="H235" t="s">
        <v>126</v>
      </c>
      <c r="J235" t="s">
        <v>1303</v>
      </c>
      <c r="K235" t="s">
        <v>235</v>
      </c>
      <c r="L235" t="s">
        <v>1304</v>
      </c>
      <c r="M235" t="s">
        <v>633</v>
      </c>
    </row>
    <row r="236" spans="1:13">
      <c r="A236">
        <v>50235</v>
      </c>
      <c r="B236" t="s">
        <v>1305</v>
      </c>
      <c r="C236" t="s">
        <v>1306</v>
      </c>
      <c r="D236" t="s">
        <v>766</v>
      </c>
      <c r="E236" t="s">
        <v>931</v>
      </c>
      <c r="F236">
        <v>1</v>
      </c>
      <c r="G236">
        <v>4.26</v>
      </c>
      <c r="H236" t="s">
        <v>126</v>
      </c>
      <c r="J236" t="s">
        <v>1307</v>
      </c>
      <c r="K236" t="s">
        <v>1308</v>
      </c>
      <c r="L236" t="s">
        <v>1309</v>
      </c>
      <c r="M236" t="s">
        <v>2255</v>
      </c>
    </row>
    <row r="237" spans="1:13">
      <c r="A237">
        <v>50236</v>
      </c>
      <c r="B237" t="s">
        <v>1310</v>
      </c>
      <c r="C237" t="s">
        <v>1311</v>
      </c>
      <c r="D237" t="s">
        <v>766</v>
      </c>
      <c r="E237" t="s">
        <v>931</v>
      </c>
      <c r="F237">
        <v>1</v>
      </c>
      <c r="G237">
        <v>4.26</v>
      </c>
      <c r="H237" t="s">
        <v>126</v>
      </c>
      <c r="J237" t="s">
        <v>193</v>
      </c>
      <c r="K237" t="s">
        <v>142</v>
      </c>
      <c r="L237" t="s">
        <v>602</v>
      </c>
      <c r="M237" t="s">
        <v>563</v>
      </c>
    </row>
    <row r="238" spans="1:13">
      <c r="A238">
        <v>50237</v>
      </c>
      <c r="B238" t="s">
        <v>1312</v>
      </c>
      <c r="C238" t="s">
        <v>1313</v>
      </c>
      <c r="D238" t="s">
        <v>766</v>
      </c>
      <c r="E238" t="s">
        <v>931</v>
      </c>
      <c r="F238">
        <v>1</v>
      </c>
      <c r="G238">
        <v>4.26</v>
      </c>
      <c r="H238" t="s">
        <v>126</v>
      </c>
      <c r="J238" t="s">
        <v>401</v>
      </c>
      <c r="K238" t="s">
        <v>36</v>
      </c>
      <c r="L238" t="s">
        <v>1314</v>
      </c>
      <c r="M238" t="s">
        <v>568</v>
      </c>
    </row>
    <row r="239" spans="1:13">
      <c r="A239">
        <v>50238</v>
      </c>
      <c r="B239" t="s">
        <v>1315</v>
      </c>
      <c r="C239" t="s">
        <v>1316</v>
      </c>
      <c r="D239" t="s">
        <v>766</v>
      </c>
      <c r="E239" t="s">
        <v>931</v>
      </c>
      <c r="F239">
        <v>1</v>
      </c>
      <c r="G239">
        <v>4.26</v>
      </c>
      <c r="H239" t="s">
        <v>126</v>
      </c>
      <c r="J239" t="s">
        <v>1317</v>
      </c>
      <c r="K239" t="s">
        <v>1318</v>
      </c>
      <c r="L239" t="s">
        <v>1319</v>
      </c>
      <c r="M239" t="s">
        <v>1320</v>
      </c>
    </row>
    <row r="240" spans="1:13">
      <c r="A240">
        <v>50239</v>
      </c>
      <c r="B240" t="s">
        <v>1321</v>
      </c>
      <c r="C240" t="s">
        <v>1322</v>
      </c>
      <c r="D240" t="s">
        <v>766</v>
      </c>
      <c r="E240" t="s">
        <v>931</v>
      </c>
      <c r="F240">
        <v>1</v>
      </c>
      <c r="G240">
        <v>4.26</v>
      </c>
      <c r="H240" t="s">
        <v>126</v>
      </c>
      <c r="J240" t="s">
        <v>1323</v>
      </c>
      <c r="K240" t="s">
        <v>151</v>
      </c>
      <c r="L240" t="s">
        <v>1324</v>
      </c>
      <c r="M240" t="s">
        <v>486</v>
      </c>
    </row>
    <row r="241" spans="1:13">
      <c r="A241">
        <v>50240</v>
      </c>
      <c r="B241" t="s">
        <v>1325</v>
      </c>
      <c r="C241" t="s">
        <v>1326</v>
      </c>
      <c r="D241" t="s">
        <v>766</v>
      </c>
      <c r="E241" t="s">
        <v>931</v>
      </c>
      <c r="F241">
        <v>2</v>
      </c>
      <c r="G241">
        <v>4.26</v>
      </c>
      <c r="H241" t="s">
        <v>126</v>
      </c>
      <c r="J241" t="s">
        <v>222</v>
      </c>
      <c r="K241" t="s">
        <v>837</v>
      </c>
      <c r="L241" t="s">
        <v>1327</v>
      </c>
      <c r="M241" t="s">
        <v>1328</v>
      </c>
    </row>
    <row r="242" spans="1:13">
      <c r="A242">
        <v>50241</v>
      </c>
      <c r="B242" t="s">
        <v>729</v>
      </c>
      <c r="C242" t="s">
        <v>1329</v>
      </c>
      <c r="D242" t="s">
        <v>766</v>
      </c>
      <c r="E242" t="s">
        <v>931</v>
      </c>
      <c r="F242">
        <v>3</v>
      </c>
      <c r="G242">
        <v>4.26</v>
      </c>
      <c r="H242" t="s">
        <v>126</v>
      </c>
      <c r="J242" t="s">
        <v>11</v>
      </c>
      <c r="K242" t="s">
        <v>1330</v>
      </c>
      <c r="L242" t="s">
        <v>503</v>
      </c>
      <c r="M242" t="s">
        <v>1331</v>
      </c>
    </row>
    <row r="243" spans="1:13">
      <c r="A243">
        <v>50242</v>
      </c>
      <c r="B243" t="s">
        <v>1332</v>
      </c>
      <c r="C243" t="s">
        <v>1333</v>
      </c>
      <c r="D243" t="s">
        <v>766</v>
      </c>
      <c r="E243" t="s">
        <v>1076</v>
      </c>
      <c r="F243">
        <v>1</v>
      </c>
      <c r="G243">
        <v>4.26</v>
      </c>
      <c r="H243" t="s">
        <v>126</v>
      </c>
      <c r="J243" t="s">
        <v>2256</v>
      </c>
      <c r="K243" t="s">
        <v>124</v>
      </c>
      <c r="L243" t="s">
        <v>1334</v>
      </c>
      <c r="M243" t="s">
        <v>480</v>
      </c>
    </row>
    <row r="244" spans="1:13">
      <c r="A244">
        <v>50243</v>
      </c>
      <c r="B244" t="s">
        <v>1335</v>
      </c>
      <c r="C244" t="s">
        <v>1336</v>
      </c>
      <c r="D244" t="s">
        <v>766</v>
      </c>
      <c r="E244" t="s">
        <v>1076</v>
      </c>
      <c r="F244">
        <v>1</v>
      </c>
      <c r="G244">
        <v>4.26</v>
      </c>
      <c r="H244" t="s">
        <v>126</v>
      </c>
      <c r="J244" t="s">
        <v>2257</v>
      </c>
      <c r="K244" t="s">
        <v>34</v>
      </c>
      <c r="L244" t="s">
        <v>1337</v>
      </c>
      <c r="M244" t="s">
        <v>517</v>
      </c>
    </row>
    <row r="245" spans="1:13">
      <c r="A245">
        <v>50244</v>
      </c>
      <c r="B245" t="s">
        <v>1338</v>
      </c>
      <c r="C245" t="s">
        <v>1339</v>
      </c>
      <c r="D245" t="s">
        <v>766</v>
      </c>
      <c r="E245" t="s">
        <v>1076</v>
      </c>
      <c r="F245">
        <v>1</v>
      </c>
      <c r="G245">
        <v>4.26</v>
      </c>
      <c r="H245" t="s">
        <v>126</v>
      </c>
      <c r="J245" t="s">
        <v>127</v>
      </c>
      <c r="K245" t="s">
        <v>176</v>
      </c>
      <c r="L245" t="s">
        <v>631</v>
      </c>
      <c r="M245" t="s">
        <v>636</v>
      </c>
    </row>
    <row r="246" spans="1:13">
      <c r="A246">
        <v>50245</v>
      </c>
      <c r="B246" t="s">
        <v>1340</v>
      </c>
      <c r="C246" t="s">
        <v>1341</v>
      </c>
      <c r="D246" t="s">
        <v>766</v>
      </c>
      <c r="E246" t="s">
        <v>1076</v>
      </c>
      <c r="F246">
        <v>1</v>
      </c>
      <c r="G246">
        <v>4.26</v>
      </c>
      <c r="H246" t="s">
        <v>126</v>
      </c>
      <c r="J246" t="s">
        <v>2258</v>
      </c>
      <c r="K246" t="s">
        <v>1342</v>
      </c>
      <c r="L246" t="s">
        <v>1343</v>
      </c>
      <c r="M246" t="s">
        <v>1344</v>
      </c>
    </row>
    <row r="247" spans="1:13">
      <c r="A247">
        <v>50246</v>
      </c>
      <c r="B247" t="s">
        <v>1345</v>
      </c>
      <c r="C247" t="s">
        <v>1346</v>
      </c>
      <c r="D247" t="s">
        <v>766</v>
      </c>
      <c r="E247" t="s">
        <v>1219</v>
      </c>
      <c r="F247">
        <v>1</v>
      </c>
      <c r="G247">
        <v>4.28</v>
      </c>
      <c r="H247" t="s">
        <v>126</v>
      </c>
      <c r="J247" t="s">
        <v>224</v>
      </c>
      <c r="K247" t="s">
        <v>240</v>
      </c>
      <c r="L247" t="s">
        <v>1347</v>
      </c>
      <c r="M247" t="s">
        <v>540</v>
      </c>
    </row>
    <row r="248" spans="1:13">
      <c r="A248">
        <v>50247</v>
      </c>
      <c r="B248" t="s">
        <v>270</v>
      </c>
      <c r="C248" t="s">
        <v>1348</v>
      </c>
      <c r="D248" t="s">
        <v>766</v>
      </c>
      <c r="E248" t="s">
        <v>931</v>
      </c>
      <c r="F248">
        <v>3</v>
      </c>
      <c r="G248">
        <v>5.07</v>
      </c>
      <c r="H248" t="s">
        <v>208</v>
      </c>
      <c r="I248">
        <v>50099</v>
      </c>
      <c r="J248" t="s">
        <v>19</v>
      </c>
      <c r="K248" t="s">
        <v>9</v>
      </c>
      <c r="L248" t="s">
        <v>505</v>
      </c>
      <c r="M248" t="s">
        <v>493</v>
      </c>
    </row>
    <row r="249" spans="1:13">
      <c r="A249">
        <v>50248</v>
      </c>
      <c r="B249" t="s">
        <v>150</v>
      </c>
      <c r="C249" t="s">
        <v>2259</v>
      </c>
      <c r="D249" t="s">
        <v>766</v>
      </c>
      <c r="E249" t="s">
        <v>1122</v>
      </c>
      <c r="F249">
        <v>2</v>
      </c>
      <c r="G249">
        <v>5.27</v>
      </c>
      <c r="H249" t="s">
        <v>208</v>
      </c>
      <c r="I249">
        <v>50080</v>
      </c>
      <c r="J249" t="s">
        <v>138</v>
      </c>
      <c r="K249" t="s">
        <v>256</v>
      </c>
      <c r="L249" t="s">
        <v>485</v>
      </c>
      <c r="M249" t="s">
        <v>555</v>
      </c>
    </row>
    <row r="250" spans="1:13">
      <c r="A250">
        <v>50249</v>
      </c>
      <c r="B250" t="s">
        <v>1386</v>
      </c>
      <c r="C250" t="s">
        <v>2260</v>
      </c>
      <c r="D250" t="s">
        <v>766</v>
      </c>
      <c r="E250" t="s">
        <v>1122</v>
      </c>
      <c r="F250">
        <v>3</v>
      </c>
      <c r="G250">
        <v>6.1</v>
      </c>
      <c r="H250" t="s">
        <v>208</v>
      </c>
      <c r="I250">
        <v>50048</v>
      </c>
      <c r="J250" t="s">
        <v>741</v>
      </c>
      <c r="K250" t="s">
        <v>61</v>
      </c>
      <c r="L250" t="s">
        <v>1361</v>
      </c>
      <c r="M250" t="s">
        <v>471</v>
      </c>
    </row>
    <row r="251" spans="1:13">
      <c r="A251">
        <v>50250</v>
      </c>
      <c r="B251" t="s">
        <v>18</v>
      </c>
      <c r="C251" t="s">
        <v>2261</v>
      </c>
      <c r="D251" t="s">
        <v>766</v>
      </c>
      <c r="E251" t="s">
        <v>1219</v>
      </c>
      <c r="F251">
        <v>1</v>
      </c>
      <c r="G251">
        <v>6.15</v>
      </c>
      <c r="H251" t="s">
        <v>126</v>
      </c>
      <c r="J251" t="s">
        <v>19</v>
      </c>
      <c r="K251" t="s">
        <v>210</v>
      </c>
      <c r="L251" t="s">
        <v>505</v>
      </c>
      <c r="M251" t="s">
        <v>539</v>
      </c>
    </row>
    <row r="252" spans="1:13">
      <c r="A252">
        <v>50251</v>
      </c>
      <c r="D252" t="s">
        <v>1349</v>
      </c>
    </row>
    <row r="253" spans="1:13">
      <c r="A253">
        <v>50252</v>
      </c>
      <c r="D253" t="s">
        <v>1349</v>
      </c>
    </row>
    <row r="254" spans="1:13">
      <c r="A254">
        <v>50253</v>
      </c>
      <c r="D254" t="s">
        <v>1349</v>
      </c>
    </row>
    <row r="255" spans="1:13">
      <c r="A255">
        <v>50254</v>
      </c>
      <c r="D255" t="s">
        <v>1349</v>
      </c>
    </row>
    <row r="256" spans="1:13">
      <c r="A256">
        <v>50255</v>
      </c>
      <c r="D256" t="s">
        <v>1349</v>
      </c>
    </row>
    <row r="257" spans="1:4">
      <c r="A257">
        <v>50256</v>
      </c>
      <c r="D257" t="s">
        <v>1349</v>
      </c>
    </row>
    <row r="258" spans="1:4">
      <c r="A258">
        <v>50257</v>
      </c>
      <c r="D258" t="s">
        <v>1349</v>
      </c>
    </row>
    <row r="259" spans="1:4">
      <c r="A259">
        <v>50258</v>
      </c>
      <c r="D259" t="s">
        <v>1349</v>
      </c>
    </row>
    <row r="260" spans="1:4">
      <c r="A260">
        <v>50259</v>
      </c>
      <c r="D260" t="s">
        <v>1349</v>
      </c>
    </row>
    <row r="261" spans="1:4">
      <c r="A261">
        <v>50260</v>
      </c>
      <c r="D261" t="s">
        <v>1349</v>
      </c>
    </row>
    <row r="262" spans="1:4">
      <c r="A262">
        <v>50261</v>
      </c>
      <c r="D262" t="s">
        <v>1349</v>
      </c>
    </row>
    <row r="263" spans="1:4">
      <c r="A263">
        <v>50262</v>
      </c>
      <c r="D263" t="s">
        <v>1349</v>
      </c>
    </row>
    <row r="264" spans="1:4">
      <c r="A264">
        <v>50263</v>
      </c>
      <c r="D264" t="s">
        <v>1349</v>
      </c>
    </row>
    <row r="265" spans="1:4">
      <c r="A265">
        <v>50264</v>
      </c>
      <c r="D265" t="s">
        <v>1349</v>
      </c>
    </row>
    <row r="266" spans="1:4">
      <c r="A266">
        <v>50265</v>
      </c>
      <c r="D266" t="s">
        <v>1349</v>
      </c>
    </row>
    <row r="267" spans="1:4">
      <c r="A267">
        <v>50266</v>
      </c>
      <c r="D267" t="s">
        <v>1349</v>
      </c>
    </row>
    <row r="268" spans="1:4">
      <c r="A268">
        <v>50267</v>
      </c>
      <c r="D268" t="s">
        <v>1349</v>
      </c>
    </row>
    <row r="269" spans="1:4">
      <c r="A269">
        <v>50268</v>
      </c>
      <c r="D269" t="s">
        <v>1349</v>
      </c>
    </row>
    <row r="270" spans="1:4">
      <c r="A270">
        <v>50269</v>
      </c>
      <c r="D270" t="s">
        <v>1349</v>
      </c>
    </row>
    <row r="271" spans="1:4">
      <c r="A271">
        <v>50270</v>
      </c>
      <c r="D271" t="s">
        <v>1349</v>
      </c>
    </row>
    <row r="272" spans="1:4">
      <c r="A272">
        <v>50271</v>
      </c>
      <c r="D272" t="s">
        <v>1349</v>
      </c>
    </row>
    <row r="273" spans="1:4">
      <c r="A273">
        <v>50272</v>
      </c>
      <c r="D273" t="s">
        <v>1349</v>
      </c>
    </row>
    <row r="274" spans="1:4">
      <c r="A274">
        <v>50273</v>
      </c>
      <c r="D274" t="s">
        <v>1349</v>
      </c>
    </row>
    <row r="275" spans="1:4">
      <c r="A275">
        <v>50274</v>
      </c>
      <c r="D275" t="s">
        <v>1349</v>
      </c>
    </row>
    <row r="276" spans="1:4">
      <c r="A276">
        <v>50275</v>
      </c>
      <c r="D276" t="s">
        <v>1349</v>
      </c>
    </row>
    <row r="277" spans="1:4">
      <c r="A277">
        <v>50276</v>
      </c>
      <c r="D277" t="s">
        <v>1349</v>
      </c>
    </row>
    <row r="278" spans="1:4">
      <c r="A278">
        <v>50277</v>
      </c>
      <c r="D278" t="s">
        <v>1349</v>
      </c>
    </row>
    <row r="279" spans="1:4">
      <c r="A279">
        <v>50278</v>
      </c>
      <c r="D279" t="s">
        <v>1349</v>
      </c>
    </row>
    <row r="280" spans="1:4">
      <c r="A280">
        <v>50279</v>
      </c>
      <c r="D280" t="s">
        <v>1349</v>
      </c>
    </row>
    <row r="281" spans="1:4">
      <c r="A281">
        <v>50280</v>
      </c>
      <c r="D281" t="s">
        <v>1349</v>
      </c>
    </row>
    <row r="282" spans="1:4">
      <c r="A282">
        <v>50281</v>
      </c>
      <c r="D282" t="s">
        <v>1349</v>
      </c>
    </row>
    <row r="283" spans="1:4">
      <c r="A283">
        <v>50282</v>
      </c>
      <c r="D283" t="s">
        <v>1349</v>
      </c>
    </row>
    <row r="284" spans="1:4">
      <c r="A284">
        <v>50283</v>
      </c>
      <c r="D284" t="s">
        <v>1349</v>
      </c>
    </row>
    <row r="285" spans="1:4">
      <c r="A285">
        <v>50284</v>
      </c>
      <c r="D285" t="s">
        <v>1349</v>
      </c>
    </row>
    <row r="286" spans="1:4">
      <c r="A286">
        <v>50285</v>
      </c>
      <c r="D286" t="s">
        <v>1349</v>
      </c>
    </row>
    <row r="287" spans="1:4">
      <c r="A287">
        <v>50286</v>
      </c>
      <c r="D287" t="s">
        <v>1349</v>
      </c>
    </row>
    <row r="288" spans="1:4">
      <c r="A288">
        <v>50287</v>
      </c>
      <c r="D288" t="s">
        <v>1349</v>
      </c>
    </row>
    <row r="289" spans="1:4">
      <c r="A289">
        <v>50288</v>
      </c>
      <c r="D289" t="s">
        <v>1349</v>
      </c>
    </row>
    <row r="290" spans="1:4">
      <c r="A290">
        <v>50289</v>
      </c>
      <c r="D290" t="s">
        <v>1349</v>
      </c>
    </row>
    <row r="291" spans="1:4">
      <c r="A291">
        <v>50290</v>
      </c>
      <c r="D291" t="s">
        <v>1349</v>
      </c>
    </row>
    <row r="292" spans="1:4">
      <c r="A292">
        <v>50291</v>
      </c>
      <c r="D292" t="s">
        <v>1349</v>
      </c>
    </row>
    <row r="293" spans="1:4">
      <c r="A293">
        <v>50292</v>
      </c>
      <c r="D293" t="s">
        <v>1349</v>
      </c>
    </row>
    <row r="294" spans="1:4">
      <c r="A294">
        <v>50293</v>
      </c>
      <c r="D294" t="s">
        <v>1349</v>
      </c>
    </row>
    <row r="295" spans="1:4">
      <c r="A295">
        <v>50294</v>
      </c>
      <c r="D295" t="s">
        <v>1349</v>
      </c>
    </row>
    <row r="296" spans="1:4">
      <c r="A296">
        <v>50295</v>
      </c>
      <c r="D296" t="s">
        <v>1349</v>
      </c>
    </row>
    <row r="297" spans="1:4">
      <c r="A297">
        <v>50296</v>
      </c>
      <c r="D297" t="s">
        <v>1349</v>
      </c>
    </row>
    <row r="298" spans="1:4">
      <c r="A298">
        <v>50297</v>
      </c>
      <c r="D298" t="s">
        <v>1349</v>
      </c>
    </row>
    <row r="299" spans="1:4">
      <c r="A299">
        <v>50298</v>
      </c>
      <c r="D299" t="s">
        <v>1349</v>
      </c>
    </row>
    <row r="300" spans="1:4">
      <c r="A300">
        <v>50299</v>
      </c>
      <c r="D300" t="s">
        <v>1349</v>
      </c>
    </row>
    <row r="301" spans="1:4">
      <c r="A301">
        <v>50300</v>
      </c>
      <c r="D301" t="s">
        <v>1349</v>
      </c>
    </row>
  </sheetData>
  <sheetProtection sheet="1" objects="1" scenarios="1"/>
  <phoneticPr fontId="1"/>
  <dataValidations count="1">
    <dataValidation imeMode="halfKatakana" allowBlank="1" showInputMessage="1" showErrorMessage="1" sqref="WVR1:WVS1 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J1:K1" xr:uid="{00000000-0002-0000-0000-000000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1"/>
  <sheetViews>
    <sheetView topLeftCell="A77" workbookViewId="0">
      <selection activeCell="J303" sqref="J303"/>
    </sheetView>
  </sheetViews>
  <sheetFormatPr defaultRowHeight="13.5"/>
  <sheetData>
    <row r="1" spans="1:14" s="9" customFormat="1">
      <c r="A1" s="57" t="s">
        <v>259</v>
      </c>
      <c r="B1" s="3" t="s">
        <v>260</v>
      </c>
      <c r="C1" s="3" t="s">
        <v>261</v>
      </c>
      <c r="D1" s="4" t="s">
        <v>262</v>
      </c>
      <c r="E1" s="3" t="s">
        <v>263</v>
      </c>
      <c r="F1" s="5" t="s">
        <v>264</v>
      </c>
      <c r="G1" s="6" t="s">
        <v>265</v>
      </c>
      <c r="H1" s="7" t="s">
        <v>266</v>
      </c>
      <c r="I1" s="7" t="s">
        <v>267</v>
      </c>
      <c r="J1" s="8" t="s">
        <v>759</v>
      </c>
      <c r="K1" s="8" t="s">
        <v>760</v>
      </c>
      <c r="L1" s="58" t="s">
        <v>761</v>
      </c>
      <c r="M1" s="58" t="s">
        <v>762</v>
      </c>
      <c r="N1" s="58" t="s">
        <v>763</v>
      </c>
    </row>
    <row r="2" spans="1:14">
      <c r="A2">
        <v>50001</v>
      </c>
      <c r="B2" t="s">
        <v>1532</v>
      </c>
      <c r="C2" t="s">
        <v>1533</v>
      </c>
      <c r="D2" t="s">
        <v>766</v>
      </c>
      <c r="E2" t="s">
        <v>1534</v>
      </c>
      <c r="F2">
        <v>3</v>
      </c>
      <c r="J2" t="s">
        <v>163</v>
      </c>
      <c r="K2" t="s">
        <v>368</v>
      </c>
      <c r="L2" t="s">
        <v>613</v>
      </c>
      <c r="M2" t="s">
        <v>1425</v>
      </c>
    </row>
    <row r="3" spans="1:14">
      <c r="A3">
        <v>50002</v>
      </c>
      <c r="B3" t="s">
        <v>1535</v>
      </c>
      <c r="C3" t="s">
        <v>1536</v>
      </c>
      <c r="D3" t="s">
        <v>766</v>
      </c>
      <c r="E3" t="s">
        <v>1534</v>
      </c>
      <c r="F3">
        <v>3</v>
      </c>
      <c r="J3" t="s">
        <v>220</v>
      </c>
      <c r="K3" t="s">
        <v>271</v>
      </c>
      <c r="L3" t="s">
        <v>652</v>
      </c>
      <c r="M3" t="s">
        <v>1459</v>
      </c>
    </row>
    <row r="4" spans="1:14">
      <c r="A4">
        <v>50003</v>
      </c>
      <c r="B4" t="s">
        <v>1537</v>
      </c>
      <c r="C4" t="s">
        <v>1538</v>
      </c>
      <c r="D4" t="s">
        <v>766</v>
      </c>
      <c r="E4" t="s">
        <v>1534</v>
      </c>
      <c r="F4">
        <v>3</v>
      </c>
      <c r="J4" t="s">
        <v>157</v>
      </c>
      <c r="K4" t="s">
        <v>379</v>
      </c>
      <c r="L4" t="s">
        <v>622</v>
      </c>
      <c r="M4" t="s">
        <v>1434</v>
      </c>
    </row>
    <row r="5" spans="1:14">
      <c r="A5">
        <v>50004</v>
      </c>
      <c r="B5" t="s">
        <v>1539</v>
      </c>
      <c r="C5" t="s">
        <v>1540</v>
      </c>
      <c r="D5" t="s">
        <v>766</v>
      </c>
      <c r="E5" t="s">
        <v>1534</v>
      </c>
      <c r="F5">
        <v>3</v>
      </c>
      <c r="J5" t="s">
        <v>88</v>
      </c>
      <c r="K5" t="s">
        <v>1541</v>
      </c>
      <c r="L5" t="s">
        <v>643</v>
      </c>
      <c r="M5" t="s">
        <v>2060</v>
      </c>
    </row>
    <row r="6" spans="1:14">
      <c r="A6">
        <v>50005</v>
      </c>
      <c r="B6" t="s">
        <v>1542</v>
      </c>
      <c r="C6" t="s">
        <v>1543</v>
      </c>
      <c r="D6" t="s">
        <v>766</v>
      </c>
      <c r="E6" t="s">
        <v>1534</v>
      </c>
      <c r="F6">
        <v>3</v>
      </c>
      <c r="J6" t="s">
        <v>1239</v>
      </c>
      <c r="K6" t="s">
        <v>1544</v>
      </c>
      <c r="L6" t="s">
        <v>1240</v>
      </c>
      <c r="M6" t="s">
        <v>2277</v>
      </c>
    </row>
    <row r="7" spans="1:14">
      <c r="A7">
        <v>50006</v>
      </c>
      <c r="B7" t="s">
        <v>1545</v>
      </c>
      <c r="C7" t="s">
        <v>1546</v>
      </c>
      <c r="D7" t="s">
        <v>766</v>
      </c>
      <c r="E7" t="s">
        <v>1534</v>
      </c>
      <c r="F7">
        <v>3</v>
      </c>
      <c r="J7" t="s">
        <v>1547</v>
      </c>
      <c r="K7" t="s">
        <v>362</v>
      </c>
      <c r="L7" t="s">
        <v>2104</v>
      </c>
      <c r="M7" t="s">
        <v>1420</v>
      </c>
    </row>
    <row r="8" spans="1:14">
      <c r="A8">
        <v>50007</v>
      </c>
      <c r="B8" t="s">
        <v>1548</v>
      </c>
      <c r="C8" t="s">
        <v>1549</v>
      </c>
      <c r="D8" t="s">
        <v>766</v>
      </c>
      <c r="E8" t="s">
        <v>1534</v>
      </c>
      <c r="F8">
        <v>3</v>
      </c>
      <c r="J8" t="s">
        <v>705</v>
      </c>
      <c r="K8" t="s">
        <v>405</v>
      </c>
      <c r="L8" t="s">
        <v>706</v>
      </c>
      <c r="M8" t="s">
        <v>1429</v>
      </c>
    </row>
    <row r="9" spans="1:14">
      <c r="A9">
        <v>50008</v>
      </c>
      <c r="B9" t="s">
        <v>1550</v>
      </c>
      <c r="C9" t="s">
        <v>1551</v>
      </c>
      <c r="D9" t="s">
        <v>766</v>
      </c>
      <c r="E9" t="s">
        <v>1534</v>
      </c>
      <c r="F9">
        <v>3</v>
      </c>
      <c r="J9" t="s">
        <v>1085</v>
      </c>
      <c r="K9" t="s">
        <v>1525</v>
      </c>
      <c r="L9" t="s">
        <v>2228</v>
      </c>
      <c r="M9" t="s">
        <v>1998</v>
      </c>
    </row>
    <row r="10" spans="1:14">
      <c r="A10">
        <v>50009</v>
      </c>
      <c r="B10" t="s">
        <v>1552</v>
      </c>
      <c r="C10" t="s">
        <v>1553</v>
      </c>
      <c r="D10" t="s">
        <v>766</v>
      </c>
      <c r="E10" t="s">
        <v>1534</v>
      </c>
      <c r="F10">
        <v>3</v>
      </c>
      <c r="J10" t="s">
        <v>194</v>
      </c>
      <c r="K10" t="s">
        <v>383</v>
      </c>
      <c r="L10" t="s">
        <v>638</v>
      </c>
      <c r="M10" t="s">
        <v>2272</v>
      </c>
    </row>
    <row r="11" spans="1:14">
      <c r="A11">
        <v>50010</v>
      </c>
      <c r="B11" t="s">
        <v>1554</v>
      </c>
      <c r="C11" t="s">
        <v>1555</v>
      </c>
      <c r="D11" t="s">
        <v>766</v>
      </c>
      <c r="E11" t="s">
        <v>1534</v>
      </c>
      <c r="F11">
        <v>3</v>
      </c>
      <c r="J11" t="s">
        <v>1356</v>
      </c>
      <c r="K11" t="s">
        <v>366</v>
      </c>
      <c r="L11" t="s">
        <v>1357</v>
      </c>
      <c r="M11" t="s">
        <v>1461</v>
      </c>
    </row>
    <row r="12" spans="1:14">
      <c r="A12">
        <v>50011</v>
      </c>
      <c r="B12" t="s">
        <v>1556</v>
      </c>
      <c r="C12" t="s">
        <v>1523</v>
      </c>
      <c r="D12" t="s">
        <v>766</v>
      </c>
      <c r="E12" t="s">
        <v>1534</v>
      </c>
      <c r="F12">
        <v>3</v>
      </c>
      <c r="J12" t="s">
        <v>24</v>
      </c>
      <c r="K12" t="s">
        <v>275</v>
      </c>
      <c r="L12" t="s">
        <v>516</v>
      </c>
      <c r="M12" t="s">
        <v>1439</v>
      </c>
    </row>
    <row r="13" spans="1:14">
      <c r="A13">
        <v>50012</v>
      </c>
      <c r="B13" t="s">
        <v>1557</v>
      </c>
      <c r="C13" t="s">
        <v>1558</v>
      </c>
      <c r="D13" t="s">
        <v>766</v>
      </c>
      <c r="E13" t="s">
        <v>1534</v>
      </c>
      <c r="F13">
        <v>3</v>
      </c>
      <c r="J13" t="s">
        <v>1036</v>
      </c>
      <c r="K13" t="s">
        <v>297</v>
      </c>
      <c r="L13" t="s">
        <v>1351</v>
      </c>
      <c r="M13" t="s">
        <v>1413</v>
      </c>
    </row>
    <row r="14" spans="1:14">
      <c r="A14">
        <v>50013</v>
      </c>
      <c r="B14" t="s">
        <v>1559</v>
      </c>
      <c r="C14" t="s">
        <v>1560</v>
      </c>
      <c r="D14" t="s">
        <v>766</v>
      </c>
      <c r="E14" t="s">
        <v>1534</v>
      </c>
      <c r="F14">
        <v>3</v>
      </c>
      <c r="J14" t="s">
        <v>414</v>
      </c>
      <c r="K14" t="s">
        <v>288</v>
      </c>
      <c r="L14" t="s">
        <v>713</v>
      </c>
      <c r="M14" t="s">
        <v>1451</v>
      </c>
    </row>
    <row r="15" spans="1:14">
      <c r="A15">
        <v>50014</v>
      </c>
      <c r="B15" t="s">
        <v>1561</v>
      </c>
      <c r="C15" t="s">
        <v>1562</v>
      </c>
      <c r="D15" t="s">
        <v>766</v>
      </c>
      <c r="E15" t="s">
        <v>1534</v>
      </c>
      <c r="F15">
        <v>3</v>
      </c>
      <c r="J15" t="s">
        <v>243</v>
      </c>
      <c r="K15" t="s">
        <v>15</v>
      </c>
      <c r="L15" t="s">
        <v>2263</v>
      </c>
      <c r="M15" t="s">
        <v>692</v>
      </c>
    </row>
    <row r="16" spans="1:14">
      <c r="A16">
        <v>50015</v>
      </c>
      <c r="B16" t="s">
        <v>1563</v>
      </c>
      <c r="C16" t="s">
        <v>1564</v>
      </c>
      <c r="D16" t="s">
        <v>766</v>
      </c>
      <c r="E16" t="s">
        <v>1534</v>
      </c>
      <c r="F16">
        <v>3</v>
      </c>
      <c r="J16" t="s">
        <v>1565</v>
      </c>
      <c r="K16" t="s">
        <v>354</v>
      </c>
      <c r="L16" t="s">
        <v>2267</v>
      </c>
      <c r="M16" t="s">
        <v>1402</v>
      </c>
    </row>
    <row r="17" spans="1:13">
      <c r="A17">
        <v>50016</v>
      </c>
      <c r="B17" t="s">
        <v>1566</v>
      </c>
      <c r="C17" t="s">
        <v>1567</v>
      </c>
      <c r="D17" t="s">
        <v>766</v>
      </c>
      <c r="E17" t="s">
        <v>1534</v>
      </c>
      <c r="F17">
        <v>3</v>
      </c>
      <c r="J17" t="s">
        <v>122</v>
      </c>
      <c r="K17" t="s">
        <v>279</v>
      </c>
      <c r="L17" t="s">
        <v>495</v>
      </c>
      <c r="M17" t="s">
        <v>1465</v>
      </c>
    </row>
    <row r="18" spans="1:13">
      <c r="A18">
        <v>50017</v>
      </c>
      <c r="B18" t="s">
        <v>1568</v>
      </c>
      <c r="C18" t="s">
        <v>1569</v>
      </c>
      <c r="D18" t="s">
        <v>766</v>
      </c>
      <c r="E18" t="s">
        <v>1534</v>
      </c>
      <c r="F18">
        <v>3</v>
      </c>
      <c r="J18" t="s">
        <v>1570</v>
      </c>
      <c r="K18" t="s">
        <v>152</v>
      </c>
      <c r="L18" t="s">
        <v>2107</v>
      </c>
      <c r="M18" t="s">
        <v>508</v>
      </c>
    </row>
    <row r="19" spans="1:13">
      <c r="A19">
        <v>50018</v>
      </c>
      <c r="B19" t="s">
        <v>1571</v>
      </c>
      <c r="C19" t="s">
        <v>1572</v>
      </c>
      <c r="D19" t="s">
        <v>766</v>
      </c>
      <c r="E19" t="s">
        <v>1534</v>
      </c>
      <c r="F19">
        <v>3</v>
      </c>
      <c r="J19" t="s">
        <v>236</v>
      </c>
      <c r="K19" t="s">
        <v>331</v>
      </c>
      <c r="L19" t="s">
        <v>1178</v>
      </c>
      <c r="M19" t="s">
        <v>1452</v>
      </c>
    </row>
    <row r="20" spans="1:13">
      <c r="A20">
        <v>50019</v>
      </c>
      <c r="B20" t="s">
        <v>1520</v>
      </c>
      <c r="C20" t="s">
        <v>1573</v>
      </c>
      <c r="D20" t="s">
        <v>766</v>
      </c>
      <c r="E20" t="s">
        <v>1534</v>
      </c>
      <c r="F20">
        <v>2</v>
      </c>
      <c r="J20" t="s">
        <v>70</v>
      </c>
      <c r="K20" t="s">
        <v>415</v>
      </c>
      <c r="L20" t="s">
        <v>507</v>
      </c>
      <c r="M20" t="s">
        <v>1436</v>
      </c>
    </row>
    <row r="21" spans="1:13">
      <c r="A21">
        <v>50020</v>
      </c>
      <c r="B21" t="s">
        <v>1574</v>
      </c>
      <c r="C21" t="s">
        <v>1575</v>
      </c>
      <c r="D21" t="s">
        <v>766</v>
      </c>
      <c r="E21" t="s">
        <v>1534</v>
      </c>
      <c r="F21">
        <v>2</v>
      </c>
      <c r="J21" t="s">
        <v>738</v>
      </c>
      <c r="K21" t="s">
        <v>346</v>
      </c>
      <c r="L21" t="s">
        <v>2079</v>
      </c>
      <c r="M21" t="s">
        <v>1443</v>
      </c>
    </row>
    <row r="22" spans="1:13">
      <c r="A22">
        <v>50021</v>
      </c>
      <c r="B22" t="s">
        <v>1576</v>
      </c>
      <c r="C22" t="s">
        <v>1577</v>
      </c>
      <c r="D22" t="s">
        <v>766</v>
      </c>
      <c r="E22" t="s">
        <v>1534</v>
      </c>
      <c r="F22">
        <v>2</v>
      </c>
      <c r="J22" t="s">
        <v>1578</v>
      </c>
      <c r="K22" t="s">
        <v>204</v>
      </c>
      <c r="L22" t="s">
        <v>2278</v>
      </c>
      <c r="M22" t="s">
        <v>581</v>
      </c>
    </row>
    <row r="23" spans="1:13">
      <c r="A23">
        <v>50022</v>
      </c>
      <c r="B23" t="s">
        <v>1579</v>
      </c>
      <c r="C23" t="s">
        <v>1562</v>
      </c>
      <c r="D23" t="s">
        <v>766</v>
      </c>
      <c r="E23" t="s">
        <v>1534</v>
      </c>
      <c r="F23">
        <v>2</v>
      </c>
      <c r="J23" t="s">
        <v>721</v>
      </c>
      <c r="K23" t="s">
        <v>15</v>
      </c>
      <c r="L23" t="s">
        <v>1507</v>
      </c>
      <c r="M23" t="s">
        <v>692</v>
      </c>
    </row>
    <row r="24" spans="1:13">
      <c r="A24">
        <v>50023</v>
      </c>
      <c r="B24" t="s">
        <v>1515</v>
      </c>
      <c r="C24" t="s">
        <v>1580</v>
      </c>
      <c r="D24" t="s">
        <v>766</v>
      </c>
      <c r="E24" t="s">
        <v>1581</v>
      </c>
      <c r="F24">
        <v>3</v>
      </c>
      <c r="J24" t="s">
        <v>19</v>
      </c>
      <c r="K24" t="s">
        <v>1477</v>
      </c>
      <c r="L24" t="s">
        <v>505</v>
      </c>
      <c r="M24" t="s">
        <v>1478</v>
      </c>
    </row>
    <row r="25" spans="1:13">
      <c r="A25">
        <v>50024</v>
      </c>
      <c r="B25" t="s">
        <v>1582</v>
      </c>
      <c r="C25" t="s">
        <v>1583</v>
      </c>
      <c r="D25" t="s">
        <v>766</v>
      </c>
      <c r="E25" t="s">
        <v>1581</v>
      </c>
      <c r="F25">
        <v>3</v>
      </c>
      <c r="J25" t="s">
        <v>1584</v>
      </c>
      <c r="K25" t="s">
        <v>310</v>
      </c>
      <c r="L25" t="s">
        <v>2264</v>
      </c>
      <c r="M25" t="s">
        <v>1458</v>
      </c>
    </row>
    <row r="26" spans="1:13">
      <c r="A26">
        <v>50025</v>
      </c>
      <c r="B26" t="s">
        <v>1585</v>
      </c>
      <c r="C26" t="s">
        <v>1586</v>
      </c>
      <c r="D26" t="s">
        <v>766</v>
      </c>
      <c r="E26" t="s">
        <v>1581</v>
      </c>
      <c r="F26">
        <v>3</v>
      </c>
      <c r="J26" t="s">
        <v>145</v>
      </c>
      <c r="K26" t="s">
        <v>296</v>
      </c>
      <c r="L26" t="s">
        <v>487</v>
      </c>
      <c r="M26" t="s">
        <v>1442</v>
      </c>
    </row>
    <row r="27" spans="1:13">
      <c r="A27">
        <v>50026</v>
      </c>
      <c r="B27" t="s">
        <v>1587</v>
      </c>
      <c r="C27" t="s">
        <v>1588</v>
      </c>
      <c r="D27" t="s">
        <v>766</v>
      </c>
      <c r="E27" t="s">
        <v>1581</v>
      </c>
      <c r="F27">
        <v>3</v>
      </c>
      <c r="J27" t="s">
        <v>1512</v>
      </c>
      <c r="K27" t="s">
        <v>342</v>
      </c>
      <c r="L27" t="s">
        <v>2086</v>
      </c>
      <c r="M27" t="s">
        <v>1409</v>
      </c>
    </row>
    <row r="28" spans="1:13">
      <c r="A28">
        <v>50027</v>
      </c>
      <c r="B28" t="s">
        <v>1589</v>
      </c>
      <c r="C28" t="s">
        <v>1590</v>
      </c>
      <c r="D28" t="s">
        <v>766</v>
      </c>
      <c r="E28" t="s">
        <v>1581</v>
      </c>
      <c r="F28">
        <v>3</v>
      </c>
      <c r="J28" t="s">
        <v>1164</v>
      </c>
      <c r="K28" t="s">
        <v>15</v>
      </c>
      <c r="L28" t="s">
        <v>2279</v>
      </c>
      <c r="M28" t="s">
        <v>692</v>
      </c>
    </row>
    <row r="29" spans="1:13">
      <c r="A29">
        <v>50028</v>
      </c>
      <c r="B29" t="s">
        <v>1591</v>
      </c>
      <c r="C29" t="s">
        <v>1592</v>
      </c>
      <c r="D29" t="s">
        <v>766</v>
      </c>
      <c r="E29" t="s">
        <v>1581</v>
      </c>
      <c r="F29">
        <v>3</v>
      </c>
      <c r="J29" t="s">
        <v>246</v>
      </c>
      <c r="K29" t="s">
        <v>1490</v>
      </c>
      <c r="L29" t="s">
        <v>492</v>
      </c>
      <c r="M29" t="s">
        <v>1491</v>
      </c>
    </row>
    <row r="30" spans="1:13">
      <c r="A30">
        <v>50029</v>
      </c>
      <c r="B30" t="s">
        <v>1593</v>
      </c>
      <c r="C30" t="s">
        <v>1594</v>
      </c>
      <c r="D30" t="s">
        <v>766</v>
      </c>
      <c r="E30" t="s">
        <v>1581</v>
      </c>
      <c r="F30">
        <v>3</v>
      </c>
      <c r="J30" t="s">
        <v>1595</v>
      </c>
      <c r="K30" t="s">
        <v>1484</v>
      </c>
      <c r="L30" t="s">
        <v>2101</v>
      </c>
      <c r="M30" t="s">
        <v>1485</v>
      </c>
    </row>
    <row r="31" spans="1:13">
      <c r="A31">
        <v>50030</v>
      </c>
      <c r="B31" t="s">
        <v>1596</v>
      </c>
      <c r="C31" t="s">
        <v>1597</v>
      </c>
      <c r="D31" t="s">
        <v>766</v>
      </c>
      <c r="E31" t="s">
        <v>1581</v>
      </c>
      <c r="F31">
        <v>3</v>
      </c>
      <c r="J31" t="s">
        <v>1598</v>
      </c>
      <c r="K31" t="s">
        <v>299</v>
      </c>
      <c r="L31" t="s">
        <v>2280</v>
      </c>
      <c r="M31" t="s">
        <v>556</v>
      </c>
    </row>
    <row r="32" spans="1:13">
      <c r="A32">
        <v>50031</v>
      </c>
      <c r="B32" t="s">
        <v>1599</v>
      </c>
      <c r="C32" t="s">
        <v>1600</v>
      </c>
      <c r="D32" t="s">
        <v>766</v>
      </c>
      <c r="E32" t="s">
        <v>1581</v>
      </c>
      <c r="F32">
        <v>3</v>
      </c>
      <c r="J32" t="s">
        <v>1601</v>
      </c>
      <c r="K32" t="s">
        <v>63</v>
      </c>
      <c r="L32" t="s">
        <v>2281</v>
      </c>
      <c r="M32" t="s">
        <v>592</v>
      </c>
    </row>
    <row r="33" spans="1:13">
      <c r="A33">
        <v>50032</v>
      </c>
      <c r="B33" t="s">
        <v>1602</v>
      </c>
      <c r="C33" t="s">
        <v>1603</v>
      </c>
      <c r="D33" t="s">
        <v>766</v>
      </c>
      <c r="E33" t="s">
        <v>1581</v>
      </c>
      <c r="F33">
        <v>3</v>
      </c>
      <c r="J33" t="s">
        <v>1604</v>
      </c>
      <c r="K33" t="s">
        <v>376</v>
      </c>
      <c r="L33" t="s">
        <v>2282</v>
      </c>
      <c r="M33" t="s">
        <v>1449</v>
      </c>
    </row>
    <row r="34" spans="1:13">
      <c r="A34">
        <v>50033</v>
      </c>
      <c r="B34" t="s">
        <v>1605</v>
      </c>
      <c r="C34" t="s">
        <v>1606</v>
      </c>
      <c r="D34" t="s">
        <v>766</v>
      </c>
      <c r="E34" t="s">
        <v>1581</v>
      </c>
      <c r="F34">
        <v>3</v>
      </c>
      <c r="J34" t="s">
        <v>1607</v>
      </c>
      <c r="K34" t="s">
        <v>332</v>
      </c>
      <c r="L34" t="s">
        <v>2268</v>
      </c>
      <c r="M34" t="s">
        <v>1397</v>
      </c>
    </row>
    <row r="35" spans="1:13">
      <c r="A35">
        <v>50034</v>
      </c>
      <c r="B35" t="s">
        <v>1608</v>
      </c>
      <c r="C35" t="s">
        <v>1609</v>
      </c>
      <c r="D35" t="s">
        <v>766</v>
      </c>
      <c r="E35" t="s">
        <v>1581</v>
      </c>
      <c r="F35">
        <v>3</v>
      </c>
      <c r="J35" t="s">
        <v>407</v>
      </c>
      <c r="K35" t="s">
        <v>275</v>
      </c>
      <c r="L35" t="s">
        <v>1472</v>
      </c>
      <c r="M35" t="s">
        <v>1439</v>
      </c>
    </row>
    <row r="36" spans="1:13">
      <c r="A36">
        <v>50035</v>
      </c>
      <c r="B36" t="s">
        <v>1610</v>
      </c>
      <c r="C36" t="s">
        <v>1611</v>
      </c>
      <c r="D36" t="s">
        <v>766</v>
      </c>
      <c r="E36" t="s">
        <v>1581</v>
      </c>
      <c r="F36">
        <v>3</v>
      </c>
      <c r="J36" t="s">
        <v>1612</v>
      </c>
      <c r="K36" t="s">
        <v>355</v>
      </c>
      <c r="L36" t="s">
        <v>2262</v>
      </c>
      <c r="M36" t="s">
        <v>1403</v>
      </c>
    </row>
    <row r="37" spans="1:13">
      <c r="A37">
        <v>50036</v>
      </c>
      <c r="B37" t="s">
        <v>1519</v>
      </c>
      <c r="C37" t="s">
        <v>1613</v>
      </c>
      <c r="D37" t="s">
        <v>766</v>
      </c>
      <c r="E37" t="s">
        <v>1581</v>
      </c>
      <c r="F37">
        <v>3</v>
      </c>
      <c r="J37" t="s">
        <v>89</v>
      </c>
      <c r="K37" t="s">
        <v>311</v>
      </c>
      <c r="L37" t="s">
        <v>543</v>
      </c>
      <c r="M37" t="s">
        <v>657</v>
      </c>
    </row>
    <row r="38" spans="1:13">
      <c r="A38">
        <v>50037</v>
      </c>
      <c r="B38" t="s">
        <v>1614</v>
      </c>
      <c r="C38" t="s">
        <v>1615</v>
      </c>
      <c r="D38" t="s">
        <v>766</v>
      </c>
      <c r="E38" t="s">
        <v>1581</v>
      </c>
      <c r="F38">
        <v>3</v>
      </c>
      <c r="J38" t="s">
        <v>1616</v>
      </c>
      <c r="K38" t="s">
        <v>285</v>
      </c>
      <c r="L38" t="s">
        <v>2283</v>
      </c>
      <c r="M38" t="s">
        <v>1456</v>
      </c>
    </row>
    <row r="39" spans="1:13">
      <c r="A39">
        <v>50038</v>
      </c>
      <c r="B39" t="s">
        <v>1589</v>
      </c>
      <c r="C39" t="s">
        <v>1617</v>
      </c>
      <c r="D39" t="s">
        <v>766</v>
      </c>
      <c r="E39" t="s">
        <v>1581</v>
      </c>
      <c r="F39">
        <v>3</v>
      </c>
      <c r="J39" t="s">
        <v>1164</v>
      </c>
      <c r="K39" t="s">
        <v>15</v>
      </c>
      <c r="L39" t="s">
        <v>2279</v>
      </c>
      <c r="M39" t="s">
        <v>692</v>
      </c>
    </row>
    <row r="40" spans="1:13">
      <c r="A40">
        <v>50039</v>
      </c>
      <c r="B40" t="s">
        <v>1515</v>
      </c>
      <c r="C40" t="s">
        <v>1618</v>
      </c>
      <c r="D40" t="s">
        <v>766</v>
      </c>
      <c r="E40" t="s">
        <v>1581</v>
      </c>
      <c r="F40">
        <v>2</v>
      </c>
      <c r="J40" t="s">
        <v>19</v>
      </c>
      <c r="K40" t="s">
        <v>350</v>
      </c>
      <c r="L40" t="s">
        <v>505</v>
      </c>
      <c r="M40" t="s">
        <v>1426</v>
      </c>
    </row>
    <row r="41" spans="1:13">
      <c r="A41">
        <v>50040</v>
      </c>
      <c r="B41" t="s">
        <v>1619</v>
      </c>
      <c r="C41" t="s">
        <v>1447</v>
      </c>
      <c r="D41" t="s">
        <v>766</v>
      </c>
      <c r="E41" t="s">
        <v>1581</v>
      </c>
      <c r="F41">
        <v>2</v>
      </c>
      <c r="J41" t="s">
        <v>171</v>
      </c>
      <c r="K41" t="s">
        <v>268</v>
      </c>
      <c r="L41" t="s">
        <v>472</v>
      </c>
      <c r="M41" t="s">
        <v>1445</v>
      </c>
    </row>
    <row r="42" spans="1:13">
      <c r="A42">
        <v>50041</v>
      </c>
      <c r="B42" t="s">
        <v>1620</v>
      </c>
      <c r="C42" t="s">
        <v>1621</v>
      </c>
      <c r="D42" t="s">
        <v>766</v>
      </c>
      <c r="E42" t="s">
        <v>1581</v>
      </c>
      <c r="F42">
        <v>2</v>
      </c>
      <c r="J42" t="s">
        <v>239</v>
      </c>
      <c r="K42" t="s">
        <v>85</v>
      </c>
      <c r="L42" t="s">
        <v>700</v>
      </c>
      <c r="M42" t="s">
        <v>610</v>
      </c>
    </row>
    <row r="43" spans="1:13">
      <c r="A43">
        <v>50042</v>
      </c>
      <c r="B43" t="s">
        <v>1622</v>
      </c>
      <c r="C43" t="s">
        <v>1623</v>
      </c>
      <c r="D43" t="s">
        <v>766</v>
      </c>
      <c r="E43" t="s">
        <v>1581</v>
      </c>
      <c r="F43">
        <v>2</v>
      </c>
      <c r="J43" t="s">
        <v>62</v>
      </c>
      <c r="K43" t="s">
        <v>304</v>
      </c>
      <c r="L43" t="s">
        <v>612</v>
      </c>
      <c r="M43" t="s">
        <v>1399</v>
      </c>
    </row>
    <row r="44" spans="1:13">
      <c r="A44">
        <v>50043</v>
      </c>
      <c r="B44" t="s">
        <v>1515</v>
      </c>
      <c r="C44" t="s">
        <v>1624</v>
      </c>
      <c r="D44" t="s">
        <v>766</v>
      </c>
      <c r="E44" t="s">
        <v>1581</v>
      </c>
      <c r="F44">
        <v>2</v>
      </c>
      <c r="J44" t="s">
        <v>19</v>
      </c>
      <c r="K44" t="s">
        <v>284</v>
      </c>
      <c r="L44" t="s">
        <v>505</v>
      </c>
      <c r="M44" t="s">
        <v>1471</v>
      </c>
    </row>
    <row r="45" spans="1:13">
      <c r="A45">
        <v>50044</v>
      </c>
      <c r="B45" t="s">
        <v>1531</v>
      </c>
      <c r="C45" t="s">
        <v>1625</v>
      </c>
      <c r="D45" t="s">
        <v>766</v>
      </c>
      <c r="E45" t="s">
        <v>1581</v>
      </c>
      <c r="F45">
        <v>2</v>
      </c>
      <c r="J45" t="s">
        <v>159</v>
      </c>
      <c r="K45" t="s">
        <v>294</v>
      </c>
      <c r="L45" t="s">
        <v>1387</v>
      </c>
      <c r="M45" t="s">
        <v>1502</v>
      </c>
    </row>
    <row r="46" spans="1:13">
      <c r="A46">
        <v>50045</v>
      </c>
      <c r="B46" t="s">
        <v>1626</v>
      </c>
      <c r="C46" t="s">
        <v>375</v>
      </c>
      <c r="D46" t="s">
        <v>766</v>
      </c>
      <c r="E46" t="s">
        <v>1581</v>
      </c>
      <c r="F46">
        <v>2</v>
      </c>
      <c r="J46" t="s">
        <v>1627</v>
      </c>
      <c r="K46" t="s">
        <v>306</v>
      </c>
      <c r="L46" t="s">
        <v>2100</v>
      </c>
      <c r="M46" t="s">
        <v>1430</v>
      </c>
    </row>
    <row r="47" spans="1:13">
      <c r="A47">
        <v>50046</v>
      </c>
      <c r="B47" t="s">
        <v>1628</v>
      </c>
      <c r="C47" t="s">
        <v>1629</v>
      </c>
      <c r="D47" t="s">
        <v>766</v>
      </c>
      <c r="E47" t="s">
        <v>1581</v>
      </c>
      <c r="F47">
        <v>2</v>
      </c>
      <c r="J47" t="s">
        <v>1630</v>
      </c>
      <c r="K47" t="s">
        <v>353</v>
      </c>
      <c r="L47" t="s">
        <v>2284</v>
      </c>
      <c r="M47" t="s">
        <v>496</v>
      </c>
    </row>
    <row r="48" spans="1:13">
      <c r="A48">
        <v>50047</v>
      </c>
      <c r="B48" t="s">
        <v>1631</v>
      </c>
      <c r="C48" t="s">
        <v>1632</v>
      </c>
      <c r="D48" t="s">
        <v>766</v>
      </c>
      <c r="E48" t="s">
        <v>1581</v>
      </c>
      <c r="F48">
        <v>2</v>
      </c>
      <c r="J48" t="s">
        <v>173</v>
      </c>
      <c r="K48" t="s">
        <v>268</v>
      </c>
      <c r="L48" t="s">
        <v>460</v>
      </c>
      <c r="M48" t="s">
        <v>1445</v>
      </c>
    </row>
    <row r="49" spans="1:13">
      <c r="A49">
        <v>50048</v>
      </c>
      <c r="B49" t="s">
        <v>1527</v>
      </c>
      <c r="C49" t="s">
        <v>1633</v>
      </c>
      <c r="D49" t="s">
        <v>766</v>
      </c>
      <c r="E49" t="s">
        <v>1581</v>
      </c>
      <c r="F49">
        <v>2</v>
      </c>
      <c r="J49" t="s">
        <v>166</v>
      </c>
      <c r="K49" t="s">
        <v>268</v>
      </c>
      <c r="L49" t="s">
        <v>616</v>
      </c>
      <c r="M49" t="s">
        <v>1445</v>
      </c>
    </row>
    <row r="50" spans="1:13">
      <c r="A50">
        <v>50049</v>
      </c>
      <c r="B50" t="s">
        <v>1169</v>
      </c>
      <c r="C50" t="s">
        <v>1634</v>
      </c>
      <c r="D50" t="s">
        <v>766</v>
      </c>
      <c r="E50" t="s">
        <v>1635</v>
      </c>
      <c r="F50">
        <v>3</v>
      </c>
      <c r="J50" t="s">
        <v>43</v>
      </c>
      <c r="K50" t="s">
        <v>1636</v>
      </c>
      <c r="L50" t="s">
        <v>686</v>
      </c>
      <c r="M50" t="s">
        <v>2285</v>
      </c>
    </row>
    <row r="51" spans="1:13">
      <c r="A51">
        <v>50050</v>
      </c>
      <c r="B51" t="s">
        <v>1003</v>
      </c>
      <c r="C51" t="s">
        <v>1637</v>
      </c>
      <c r="D51" t="s">
        <v>766</v>
      </c>
      <c r="E51" t="s">
        <v>1635</v>
      </c>
      <c r="F51">
        <v>3</v>
      </c>
      <c r="J51" t="s">
        <v>77</v>
      </c>
      <c r="K51" t="s">
        <v>210</v>
      </c>
      <c r="L51" t="s">
        <v>510</v>
      </c>
      <c r="M51" t="s">
        <v>2286</v>
      </c>
    </row>
    <row r="52" spans="1:13">
      <c r="A52">
        <v>50051</v>
      </c>
      <c r="B52" t="s">
        <v>254</v>
      </c>
      <c r="C52" t="s">
        <v>1638</v>
      </c>
      <c r="D52" t="s">
        <v>766</v>
      </c>
      <c r="E52" t="s">
        <v>1635</v>
      </c>
      <c r="F52">
        <v>3</v>
      </c>
      <c r="J52" t="s">
        <v>4</v>
      </c>
      <c r="K52" t="s">
        <v>1487</v>
      </c>
      <c r="L52" t="s">
        <v>679</v>
      </c>
      <c r="M52" t="s">
        <v>1488</v>
      </c>
    </row>
    <row r="53" spans="1:13">
      <c r="A53">
        <v>50052</v>
      </c>
      <c r="B53" t="s">
        <v>1639</v>
      </c>
      <c r="C53" t="s">
        <v>1640</v>
      </c>
      <c r="D53" t="s">
        <v>766</v>
      </c>
      <c r="E53" t="s">
        <v>1635</v>
      </c>
      <c r="F53">
        <v>3</v>
      </c>
      <c r="J53" t="s">
        <v>746</v>
      </c>
      <c r="K53" t="s">
        <v>380</v>
      </c>
      <c r="L53" t="s">
        <v>2287</v>
      </c>
      <c r="M53" t="s">
        <v>1466</v>
      </c>
    </row>
    <row r="54" spans="1:13">
      <c r="A54">
        <v>50053</v>
      </c>
      <c r="B54" t="s">
        <v>1641</v>
      </c>
      <c r="C54" t="s">
        <v>1642</v>
      </c>
      <c r="D54" t="s">
        <v>766</v>
      </c>
      <c r="E54" t="s">
        <v>1635</v>
      </c>
      <c r="F54">
        <v>3</v>
      </c>
      <c r="J54" t="s">
        <v>1643</v>
      </c>
      <c r="K54" t="s">
        <v>332</v>
      </c>
      <c r="L54" t="s">
        <v>2288</v>
      </c>
      <c r="M54" t="s">
        <v>1397</v>
      </c>
    </row>
    <row r="55" spans="1:13">
      <c r="A55">
        <v>50054</v>
      </c>
      <c r="B55" t="s">
        <v>1527</v>
      </c>
      <c r="C55" t="s">
        <v>1644</v>
      </c>
      <c r="D55" t="s">
        <v>766</v>
      </c>
      <c r="E55" t="s">
        <v>1635</v>
      </c>
      <c r="F55">
        <v>3</v>
      </c>
      <c r="J55" t="s">
        <v>166</v>
      </c>
      <c r="K55" t="s">
        <v>367</v>
      </c>
      <c r="L55" t="s">
        <v>2085</v>
      </c>
      <c r="M55" t="s">
        <v>2274</v>
      </c>
    </row>
    <row r="56" spans="1:13">
      <c r="A56">
        <v>50055</v>
      </c>
      <c r="B56" t="s">
        <v>1003</v>
      </c>
      <c r="C56" t="s">
        <v>1645</v>
      </c>
      <c r="D56" t="s">
        <v>766</v>
      </c>
      <c r="E56" t="s">
        <v>1635</v>
      </c>
      <c r="F56">
        <v>2</v>
      </c>
      <c r="J56" t="s">
        <v>77</v>
      </c>
      <c r="K56" t="s">
        <v>1518</v>
      </c>
      <c r="L56" t="s">
        <v>669</v>
      </c>
      <c r="M56" t="s">
        <v>2088</v>
      </c>
    </row>
    <row r="57" spans="1:13">
      <c r="A57">
        <v>50056</v>
      </c>
      <c r="B57" t="s">
        <v>1646</v>
      </c>
      <c r="C57" t="s">
        <v>1647</v>
      </c>
      <c r="D57" t="s">
        <v>766</v>
      </c>
      <c r="E57" t="s">
        <v>1635</v>
      </c>
      <c r="F57">
        <v>2</v>
      </c>
      <c r="J57" t="s">
        <v>323</v>
      </c>
      <c r="K57" t="s">
        <v>269</v>
      </c>
      <c r="L57" t="s">
        <v>2289</v>
      </c>
      <c r="M57" t="s">
        <v>1408</v>
      </c>
    </row>
    <row r="58" spans="1:13">
      <c r="A58">
        <v>50057</v>
      </c>
      <c r="B58" t="s">
        <v>1648</v>
      </c>
      <c r="C58" t="s">
        <v>1649</v>
      </c>
      <c r="D58" t="s">
        <v>766</v>
      </c>
      <c r="E58" t="s">
        <v>1635</v>
      </c>
      <c r="F58">
        <v>2</v>
      </c>
      <c r="J58" t="s">
        <v>60</v>
      </c>
      <c r="K58" t="s">
        <v>362</v>
      </c>
      <c r="L58" t="s">
        <v>530</v>
      </c>
      <c r="M58" t="s">
        <v>2290</v>
      </c>
    </row>
    <row r="59" spans="1:13">
      <c r="A59">
        <v>50058</v>
      </c>
      <c r="B59" t="s">
        <v>1650</v>
      </c>
      <c r="C59" t="s">
        <v>1651</v>
      </c>
      <c r="D59" t="s">
        <v>766</v>
      </c>
      <c r="E59" t="s">
        <v>1635</v>
      </c>
      <c r="F59">
        <v>2</v>
      </c>
      <c r="J59" t="s">
        <v>0</v>
      </c>
      <c r="K59" t="s">
        <v>312</v>
      </c>
      <c r="L59" t="s">
        <v>2291</v>
      </c>
      <c r="M59" t="s">
        <v>1446</v>
      </c>
    </row>
    <row r="60" spans="1:13">
      <c r="A60">
        <v>50059</v>
      </c>
      <c r="B60" t="s">
        <v>1652</v>
      </c>
      <c r="C60" t="s">
        <v>1653</v>
      </c>
      <c r="D60" t="s">
        <v>766</v>
      </c>
      <c r="E60" t="s">
        <v>1654</v>
      </c>
      <c r="F60">
        <v>3</v>
      </c>
      <c r="J60" t="s">
        <v>736</v>
      </c>
      <c r="K60" t="s">
        <v>297</v>
      </c>
      <c r="L60" t="s">
        <v>2292</v>
      </c>
      <c r="M60" t="s">
        <v>1413</v>
      </c>
    </row>
    <row r="61" spans="1:13">
      <c r="A61">
        <v>50060</v>
      </c>
      <c r="B61" t="s">
        <v>1655</v>
      </c>
      <c r="C61" t="s">
        <v>1656</v>
      </c>
      <c r="D61" t="s">
        <v>766</v>
      </c>
      <c r="E61" t="s">
        <v>1654</v>
      </c>
      <c r="F61">
        <v>3</v>
      </c>
      <c r="J61" t="s">
        <v>22</v>
      </c>
      <c r="K61" t="s">
        <v>63</v>
      </c>
      <c r="L61" t="s">
        <v>537</v>
      </c>
      <c r="M61" t="s">
        <v>592</v>
      </c>
    </row>
    <row r="62" spans="1:13">
      <c r="A62">
        <v>50061</v>
      </c>
      <c r="B62" t="s">
        <v>1657</v>
      </c>
      <c r="C62" t="s">
        <v>1658</v>
      </c>
      <c r="D62" t="s">
        <v>766</v>
      </c>
      <c r="E62" t="s">
        <v>1654</v>
      </c>
      <c r="F62">
        <v>3</v>
      </c>
      <c r="J62" t="s">
        <v>1389</v>
      </c>
      <c r="K62" t="s">
        <v>357</v>
      </c>
      <c r="L62" t="s">
        <v>1390</v>
      </c>
      <c r="M62" t="s">
        <v>2074</v>
      </c>
    </row>
    <row r="63" spans="1:13">
      <c r="A63">
        <v>50062</v>
      </c>
      <c r="B63" t="s">
        <v>1659</v>
      </c>
      <c r="C63" t="s">
        <v>1660</v>
      </c>
      <c r="D63" t="s">
        <v>766</v>
      </c>
      <c r="E63" t="s">
        <v>1654</v>
      </c>
      <c r="F63">
        <v>3</v>
      </c>
      <c r="J63" t="s">
        <v>17</v>
      </c>
      <c r="K63" t="s">
        <v>1661</v>
      </c>
      <c r="L63" t="s">
        <v>501</v>
      </c>
      <c r="M63" t="s">
        <v>2293</v>
      </c>
    </row>
    <row r="64" spans="1:13">
      <c r="A64">
        <v>50063</v>
      </c>
      <c r="B64" t="s">
        <v>1662</v>
      </c>
      <c r="C64" t="s">
        <v>1663</v>
      </c>
      <c r="D64" t="s">
        <v>766</v>
      </c>
      <c r="E64" t="s">
        <v>1654</v>
      </c>
      <c r="F64">
        <v>3</v>
      </c>
      <c r="J64" t="s">
        <v>723</v>
      </c>
      <c r="K64" t="s">
        <v>1664</v>
      </c>
      <c r="L64" t="s">
        <v>1373</v>
      </c>
      <c r="M64" t="s">
        <v>2294</v>
      </c>
    </row>
    <row r="65" spans="1:13">
      <c r="A65">
        <v>50064</v>
      </c>
      <c r="B65" t="s">
        <v>1665</v>
      </c>
      <c r="C65" t="s">
        <v>1564</v>
      </c>
      <c r="D65" t="s">
        <v>766</v>
      </c>
      <c r="E65" t="s">
        <v>1654</v>
      </c>
      <c r="F65">
        <v>3</v>
      </c>
      <c r="J65" t="s">
        <v>65</v>
      </c>
      <c r="K65" t="s">
        <v>354</v>
      </c>
      <c r="L65" t="s">
        <v>619</v>
      </c>
      <c r="M65" t="s">
        <v>1402</v>
      </c>
    </row>
    <row r="66" spans="1:13">
      <c r="A66">
        <v>50065</v>
      </c>
      <c r="B66" t="s">
        <v>1666</v>
      </c>
      <c r="C66" t="s">
        <v>1667</v>
      </c>
      <c r="D66" t="s">
        <v>766</v>
      </c>
      <c r="E66" t="s">
        <v>1654</v>
      </c>
      <c r="F66">
        <v>3</v>
      </c>
      <c r="J66" t="s">
        <v>1364</v>
      </c>
      <c r="K66" t="s">
        <v>397</v>
      </c>
      <c r="L66" t="s">
        <v>1365</v>
      </c>
      <c r="M66" t="s">
        <v>1455</v>
      </c>
    </row>
    <row r="67" spans="1:13">
      <c r="A67">
        <v>50066</v>
      </c>
      <c r="B67" t="s">
        <v>1668</v>
      </c>
      <c r="C67" t="s">
        <v>1669</v>
      </c>
      <c r="D67" t="s">
        <v>766</v>
      </c>
      <c r="E67" t="s">
        <v>1654</v>
      </c>
      <c r="F67">
        <v>3</v>
      </c>
      <c r="J67" t="s">
        <v>1670</v>
      </c>
      <c r="K67" t="s">
        <v>1671</v>
      </c>
      <c r="L67" t="s">
        <v>2295</v>
      </c>
      <c r="M67" t="s">
        <v>2275</v>
      </c>
    </row>
    <row r="68" spans="1:13">
      <c r="A68">
        <v>50067</v>
      </c>
      <c r="B68" t="s">
        <v>1527</v>
      </c>
      <c r="C68" t="s">
        <v>1672</v>
      </c>
      <c r="D68" t="s">
        <v>766</v>
      </c>
      <c r="E68" t="s">
        <v>1654</v>
      </c>
      <c r="F68">
        <v>3</v>
      </c>
      <c r="J68" t="s">
        <v>166</v>
      </c>
      <c r="K68" t="s">
        <v>309</v>
      </c>
      <c r="L68" t="s">
        <v>616</v>
      </c>
      <c r="M68" t="s">
        <v>1412</v>
      </c>
    </row>
    <row r="69" spans="1:13">
      <c r="A69">
        <v>50068</v>
      </c>
      <c r="B69" t="s">
        <v>1673</v>
      </c>
      <c r="C69" t="s">
        <v>1674</v>
      </c>
      <c r="D69" t="s">
        <v>766</v>
      </c>
      <c r="E69" t="s">
        <v>1654</v>
      </c>
      <c r="F69">
        <v>3</v>
      </c>
      <c r="J69" t="s">
        <v>1675</v>
      </c>
      <c r="K69" t="s">
        <v>1676</v>
      </c>
      <c r="L69" t="s">
        <v>2296</v>
      </c>
      <c r="M69" t="s">
        <v>2271</v>
      </c>
    </row>
    <row r="70" spans="1:13">
      <c r="A70">
        <v>50069</v>
      </c>
      <c r="B70" t="s">
        <v>1677</v>
      </c>
      <c r="C70" t="s">
        <v>1678</v>
      </c>
      <c r="D70" t="s">
        <v>766</v>
      </c>
      <c r="E70" t="s">
        <v>1654</v>
      </c>
      <c r="F70">
        <v>3</v>
      </c>
      <c r="J70" t="s">
        <v>1679</v>
      </c>
      <c r="K70" t="s">
        <v>327</v>
      </c>
      <c r="L70" t="s">
        <v>2108</v>
      </c>
      <c r="M70" t="s">
        <v>1424</v>
      </c>
    </row>
    <row r="71" spans="1:13">
      <c r="A71">
        <v>50070</v>
      </c>
      <c r="B71" t="s">
        <v>1509</v>
      </c>
      <c r="C71" t="s">
        <v>399</v>
      </c>
      <c r="D71" t="s">
        <v>766</v>
      </c>
      <c r="E71" t="s">
        <v>1654</v>
      </c>
      <c r="F71">
        <v>3</v>
      </c>
      <c r="J71" t="s">
        <v>7</v>
      </c>
      <c r="K71" t="s">
        <v>286</v>
      </c>
      <c r="L71" t="s">
        <v>569</v>
      </c>
      <c r="M71" t="s">
        <v>1398</v>
      </c>
    </row>
    <row r="72" spans="1:13">
      <c r="A72">
        <v>50071</v>
      </c>
      <c r="B72" t="s">
        <v>1680</v>
      </c>
      <c r="C72" t="s">
        <v>1681</v>
      </c>
      <c r="D72" t="s">
        <v>766</v>
      </c>
      <c r="E72" t="s">
        <v>1654</v>
      </c>
      <c r="F72">
        <v>3</v>
      </c>
      <c r="J72" t="s">
        <v>14</v>
      </c>
      <c r="K72" t="s">
        <v>274</v>
      </c>
      <c r="L72" t="s">
        <v>588</v>
      </c>
      <c r="M72" t="s">
        <v>1418</v>
      </c>
    </row>
    <row r="73" spans="1:13">
      <c r="A73">
        <v>50072</v>
      </c>
      <c r="B73" t="s">
        <v>1508</v>
      </c>
      <c r="C73" t="s">
        <v>1682</v>
      </c>
      <c r="D73" t="s">
        <v>766</v>
      </c>
      <c r="E73" t="s">
        <v>1654</v>
      </c>
      <c r="F73">
        <v>3</v>
      </c>
      <c r="J73" t="s">
        <v>2</v>
      </c>
      <c r="K73" t="s">
        <v>302</v>
      </c>
      <c r="L73" t="s">
        <v>577</v>
      </c>
      <c r="M73" t="s">
        <v>1399</v>
      </c>
    </row>
    <row r="74" spans="1:13">
      <c r="A74">
        <v>50073</v>
      </c>
      <c r="B74" t="s">
        <v>1521</v>
      </c>
      <c r="C74" t="s">
        <v>1683</v>
      </c>
      <c r="D74" t="s">
        <v>766</v>
      </c>
      <c r="E74" t="s">
        <v>1654</v>
      </c>
      <c r="F74">
        <v>3</v>
      </c>
      <c r="J74" t="s">
        <v>116</v>
      </c>
      <c r="K74" t="s">
        <v>309</v>
      </c>
      <c r="L74" t="s">
        <v>542</v>
      </c>
      <c r="M74" t="s">
        <v>1412</v>
      </c>
    </row>
    <row r="75" spans="1:13">
      <c r="A75">
        <v>50074</v>
      </c>
      <c r="B75" t="s">
        <v>1684</v>
      </c>
      <c r="C75" t="s">
        <v>1685</v>
      </c>
      <c r="D75" t="s">
        <v>766</v>
      </c>
      <c r="E75" t="s">
        <v>1654</v>
      </c>
      <c r="F75">
        <v>3</v>
      </c>
      <c r="J75" t="s">
        <v>1686</v>
      </c>
      <c r="K75" t="s">
        <v>332</v>
      </c>
      <c r="L75" t="s">
        <v>2097</v>
      </c>
      <c r="M75" t="s">
        <v>1397</v>
      </c>
    </row>
    <row r="76" spans="1:13">
      <c r="A76">
        <v>50075</v>
      </c>
      <c r="J76" t="s">
        <v>695</v>
      </c>
      <c r="K76" t="s">
        <v>335</v>
      </c>
      <c r="L76" t="s">
        <v>1168</v>
      </c>
      <c r="M76" t="s">
        <v>1428</v>
      </c>
    </row>
    <row r="77" spans="1:13">
      <c r="A77">
        <v>50076</v>
      </c>
      <c r="B77" t="s">
        <v>1687</v>
      </c>
      <c r="C77" t="s">
        <v>1688</v>
      </c>
      <c r="D77" t="s">
        <v>766</v>
      </c>
      <c r="E77" t="s">
        <v>1654</v>
      </c>
      <c r="F77">
        <v>3</v>
      </c>
      <c r="J77" t="s">
        <v>711</v>
      </c>
      <c r="K77" t="s">
        <v>268</v>
      </c>
      <c r="L77" t="s">
        <v>712</v>
      </c>
      <c r="M77" t="s">
        <v>1445</v>
      </c>
    </row>
    <row r="78" spans="1:13">
      <c r="A78">
        <v>50077</v>
      </c>
      <c r="B78" t="s">
        <v>1535</v>
      </c>
      <c r="C78" t="s">
        <v>1689</v>
      </c>
      <c r="D78" t="s">
        <v>766</v>
      </c>
      <c r="E78" t="s">
        <v>1654</v>
      </c>
      <c r="F78">
        <v>3</v>
      </c>
      <c r="J78" t="s">
        <v>220</v>
      </c>
      <c r="K78" t="s">
        <v>284</v>
      </c>
      <c r="L78" t="s">
        <v>652</v>
      </c>
      <c r="M78" t="s">
        <v>1471</v>
      </c>
    </row>
    <row r="79" spans="1:13">
      <c r="A79">
        <v>50078</v>
      </c>
      <c r="B79" t="s">
        <v>1662</v>
      </c>
      <c r="C79" t="s">
        <v>1690</v>
      </c>
      <c r="D79" t="s">
        <v>766</v>
      </c>
      <c r="E79" t="s">
        <v>1654</v>
      </c>
      <c r="F79">
        <v>3</v>
      </c>
      <c r="J79" t="s">
        <v>723</v>
      </c>
      <c r="K79" t="s">
        <v>1664</v>
      </c>
      <c r="L79" t="s">
        <v>1373</v>
      </c>
      <c r="M79" t="s">
        <v>2294</v>
      </c>
    </row>
    <row r="80" spans="1:13">
      <c r="A80">
        <v>50079</v>
      </c>
      <c r="B80" t="s">
        <v>1448</v>
      </c>
      <c r="C80" t="s">
        <v>1611</v>
      </c>
      <c r="D80" t="s">
        <v>766</v>
      </c>
      <c r="E80" t="s">
        <v>1654</v>
      </c>
      <c r="F80">
        <v>2</v>
      </c>
      <c r="J80" t="s">
        <v>160</v>
      </c>
      <c r="K80" t="s">
        <v>355</v>
      </c>
      <c r="L80" t="s">
        <v>626</v>
      </c>
      <c r="M80" t="s">
        <v>1403</v>
      </c>
    </row>
    <row r="81" spans="1:13">
      <c r="A81">
        <v>50080</v>
      </c>
      <c r="B81" t="s">
        <v>1691</v>
      </c>
      <c r="C81" t="s">
        <v>1692</v>
      </c>
      <c r="D81" t="s">
        <v>766</v>
      </c>
      <c r="E81" t="s">
        <v>1654</v>
      </c>
      <c r="F81">
        <v>2</v>
      </c>
      <c r="J81" t="s">
        <v>324</v>
      </c>
      <c r="K81" t="s">
        <v>335</v>
      </c>
      <c r="L81" t="s">
        <v>2269</v>
      </c>
      <c r="M81" t="s">
        <v>1428</v>
      </c>
    </row>
    <row r="82" spans="1:13">
      <c r="A82">
        <v>50081</v>
      </c>
      <c r="B82" t="s">
        <v>1693</v>
      </c>
      <c r="C82" t="s">
        <v>1694</v>
      </c>
      <c r="D82" t="s">
        <v>766</v>
      </c>
      <c r="E82" t="s">
        <v>1654</v>
      </c>
      <c r="F82">
        <v>2</v>
      </c>
      <c r="J82" t="s">
        <v>1393</v>
      </c>
      <c r="K82" t="s">
        <v>1695</v>
      </c>
      <c r="L82" t="s">
        <v>1394</v>
      </c>
      <c r="M82" t="s">
        <v>2118</v>
      </c>
    </row>
    <row r="83" spans="1:13">
      <c r="A83">
        <v>50082</v>
      </c>
      <c r="B83" t="s">
        <v>1696</v>
      </c>
      <c r="C83" t="s">
        <v>1697</v>
      </c>
      <c r="D83" t="s">
        <v>766</v>
      </c>
      <c r="E83" t="s">
        <v>1654</v>
      </c>
      <c r="F83">
        <v>2</v>
      </c>
      <c r="J83" t="s">
        <v>1698</v>
      </c>
      <c r="K83" t="s">
        <v>1699</v>
      </c>
      <c r="L83" t="s">
        <v>2297</v>
      </c>
      <c r="M83" t="s">
        <v>2061</v>
      </c>
    </row>
    <row r="84" spans="1:13">
      <c r="A84">
        <v>50083</v>
      </c>
      <c r="B84" t="s">
        <v>1700</v>
      </c>
      <c r="C84" t="s">
        <v>1701</v>
      </c>
      <c r="D84" t="s">
        <v>766</v>
      </c>
      <c r="E84" t="s">
        <v>1654</v>
      </c>
      <c r="F84">
        <v>2</v>
      </c>
      <c r="J84" t="s">
        <v>1702</v>
      </c>
      <c r="K84" t="s">
        <v>268</v>
      </c>
      <c r="L84" t="s">
        <v>2102</v>
      </c>
      <c r="M84" t="s">
        <v>1445</v>
      </c>
    </row>
    <row r="85" spans="1:13">
      <c r="A85">
        <v>50084</v>
      </c>
      <c r="B85" t="s">
        <v>1524</v>
      </c>
      <c r="C85" t="s">
        <v>1703</v>
      </c>
      <c r="D85" t="s">
        <v>766</v>
      </c>
      <c r="E85" t="s">
        <v>1654</v>
      </c>
      <c r="F85">
        <v>2</v>
      </c>
      <c r="J85" t="s">
        <v>43</v>
      </c>
      <c r="K85" t="s">
        <v>313</v>
      </c>
      <c r="L85" t="s">
        <v>467</v>
      </c>
      <c r="M85" t="s">
        <v>1392</v>
      </c>
    </row>
    <row r="86" spans="1:13">
      <c r="A86">
        <v>50085</v>
      </c>
      <c r="B86" t="s">
        <v>1659</v>
      </c>
      <c r="C86" t="s">
        <v>1704</v>
      </c>
      <c r="D86" t="s">
        <v>766</v>
      </c>
      <c r="E86" t="s">
        <v>1654</v>
      </c>
      <c r="F86">
        <v>2</v>
      </c>
      <c r="J86" t="s">
        <v>17</v>
      </c>
      <c r="K86" t="s">
        <v>335</v>
      </c>
      <c r="L86" t="s">
        <v>501</v>
      </c>
      <c r="M86" t="s">
        <v>1428</v>
      </c>
    </row>
    <row r="87" spans="1:13">
      <c r="A87">
        <v>50086</v>
      </c>
      <c r="B87" t="s">
        <v>1705</v>
      </c>
      <c r="C87" t="s">
        <v>1706</v>
      </c>
      <c r="D87" t="s">
        <v>766</v>
      </c>
      <c r="E87" t="s">
        <v>1654</v>
      </c>
      <c r="F87">
        <v>2</v>
      </c>
      <c r="J87" t="s">
        <v>201</v>
      </c>
      <c r="K87" t="s">
        <v>381</v>
      </c>
      <c r="L87" t="s">
        <v>640</v>
      </c>
      <c r="M87" t="s">
        <v>1467</v>
      </c>
    </row>
    <row r="88" spans="1:13">
      <c r="A88">
        <v>50087</v>
      </c>
      <c r="B88" t="s">
        <v>1524</v>
      </c>
      <c r="C88" t="s">
        <v>1707</v>
      </c>
      <c r="D88" t="s">
        <v>766</v>
      </c>
      <c r="E88" t="s">
        <v>1654</v>
      </c>
      <c r="F88">
        <v>2</v>
      </c>
      <c r="J88" t="s">
        <v>43</v>
      </c>
      <c r="K88" t="s">
        <v>1708</v>
      </c>
      <c r="L88" t="s">
        <v>467</v>
      </c>
      <c r="M88" t="s">
        <v>2298</v>
      </c>
    </row>
    <row r="89" spans="1:13">
      <c r="A89">
        <v>50088</v>
      </c>
      <c r="B89" t="s">
        <v>1709</v>
      </c>
      <c r="C89" t="s">
        <v>1613</v>
      </c>
      <c r="D89" t="s">
        <v>766</v>
      </c>
      <c r="E89" t="s">
        <v>1654</v>
      </c>
      <c r="F89">
        <v>2</v>
      </c>
      <c r="J89" t="s">
        <v>1710</v>
      </c>
      <c r="K89" t="s">
        <v>311</v>
      </c>
      <c r="L89" t="s">
        <v>2299</v>
      </c>
      <c r="M89" t="s">
        <v>657</v>
      </c>
    </row>
    <row r="90" spans="1:13">
      <c r="A90">
        <v>50089</v>
      </c>
      <c r="B90" t="s">
        <v>1711</v>
      </c>
      <c r="C90" t="s">
        <v>1712</v>
      </c>
      <c r="D90" t="s">
        <v>766</v>
      </c>
      <c r="E90" t="s">
        <v>1654</v>
      </c>
      <c r="F90">
        <v>2</v>
      </c>
      <c r="J90" t="s">
        <v>1713</v>
      </c>
      <c r="K90" t="s">
        <v>304</v>
      </c>
      <c r="L90" t="s">
        <v>2300</v>
      </c>
      <c r="M90" t="s">
        <v>1399</v>
      </c>
    </row>
    <row r="91" spans="1:13">
      <c r="A91">
        <v>50090</v>
      </c>
      <c r="B91" t="s">
        <v>1714</v>
      </c>
      <c r="C91" t="s">
        <v>1715</v>
      </c>
      <c r="D91" t="s">
        <v>766</v>
      </c>
      <c r="E91" t="s">
        <v>1654</v>
      </c>
      <c r="F91">
        <v>2</v>
      </c>
      <c r="J91" t="s">
        <v>1716</v>
      </c>
      <c r="K91" t="s">
        <v>1717</v>
      </c>
      <c r="L91" t="s">
        <v>2301</v>
      </c>
      <c r="M91" t="s">
        <v>2302</v>
      </c>
    </row>
    <row r="92" spans="1:13">
      <c r="A92">
        <v>50091</v>
      </c>
      <c r="B92" t="s">
        <v>1718</v>
      </c>
      <c r="C92" t="s">
        <v>1562</v>
      </c>
      <c r="D92" t="s">
        <v>766</v>
      </c>
      <c r="E92" t="s">
        <v>1654</v>
      </c>
      <c r="F92">
        <v>2</v>
      </c>
      <c r="J92" t="s">
        <v>1719</v>
      </c>
      <c r="K92" t="s">
        <v>15</v>
      </c>
      <c r="L92" t="s">
        <v>2303</v>
      </c>
      <c r="M92" t="s">
        <v>692</v>
      </c>
    </row>
    <row r="93" spans="1:13">
      <c r="A93">
        <v>50092</v>
      </c>
      <c r="B93" t="s">
        <v>1720</v>
      </c>
      <c r="C93" t="s">
        <v>1721</v>
      </c>
      <c r="D93" t="s">
        <v>766</v>
      </c>
      <c r="E93" t="s">
        <v>1654</v>
      </c>
      <c r="F93">
        <v>2</v>
      </c>
      <c r="J93" t="s">
        <v>1722</v>
      </c>
      <c r="K93" t="s">
        <v>351</v>
      </c>
      <c r="L93" t="s">
        <v>2122</v>
      </c>
      <c r="M93" t="s">
        <v>1421</v>
      </c>
    </row>
    <row r="94" spans="1:13">
      <c r="A94">
        <v>50093</v>
      </c>
      <c r="B94" t="s">
        <v>1723</v>
      </c>
      <c r="C94" t="s">
        <v>1724</v>
      </c>
      <c r="D94" t="s">
        <v>766</v>
      </c>
      <c r="E94" t="s">
        <v>1654</v>
      </c>
      <c r="F94">
        <v>2</v>
      </c>
      <c r="J94" t="s">
        <v>1725</v>
      </c>
      <c r="K94" t="s">
        <v>1726</v>
      </c>
      <c r="L94" t="s">
        <v>2304</v>
      </c>
      <c r="M94" t="s">
        <v>1957</v>
      </c>
    </row>
    <row r="95" spans="1:13">
      <c r="A95">
        <v>50094</v>
      </c>
      <c r="B95" t="s">
        <v>1727</v>
      </c>
      <c r="C95" t="s">
        <v>1728</v>
      </c>
      <c r="D95" t="s">
        <v>766</v>
      </c>
      <c r="E95" t="s">
        <v>1654</v>
      </c>
      <c r="F95">
        <v>2</v>
      </c>
      <c r="J95" t="s">
        <v>198</v>
      </c>
      <c r="K95" t="s">
        <v>1729</v>
      </c>
      <c r="L95" t="s">
        <v>2305</v>
      </c>
      <c r="M95" t="s">
        <v>2306</v>
      </c>
    </row>
    <row r="96" spans="1:13">
      <c r="A96">
        <v>50095</v>
      </c>
      <c r="B96" t="s">
        <v>1380</v>
      </c>
      <c r="C96" t="s">
        <v>1730</v>
      </c>
      <c r="D96" t="s">
        <v>766</v>
      </c>
      <c r="E96" t="s">
        <v>1731</v>
      </c>
      <c r="F96">
        <v>3</v>
      </c>
      <c r="J96" t="s">
        <v>67</v>
      </c>
      <c r="K96" t="s">
        <v>395</v>
      </c>
      <c r="L96" t="s">
        <v>477</v>
      </c>
      <c r="M96" t="s">
        <v>1417</v>
      </c>
    </row>
    <row r="97" spans="1:13">
      <c r="A97">
        <v>50096</v>
      </c>
      <c r="B97" t="s">
        <v>1732</v>
      </c>
      <c r="C97" t="s">
        <v>1733</v>
      </c>
      <c r="D97" t="s">
        <v>766</v>
      </c>
      <c r="E97" t="s">
        <v>1731</v>
      </c>
      <c r="F97">
        <v>3</v>
      </c>
      <c r="J97" t="s">
        <v>1734</v>
      </c>
      <c r="K97" t="s">
        <v>360</v>
      </c>
      <c r="L97" t="s">
        <v>2265</v>
      </c>
      <c r="M97" t="s">
        <v>2307</v>
      </c>
    </row>
    <row r="98" spans="1:13">
      <c r="A98">
        <v>50097</v>
      </c>
      <c r="B98" t="s">
        <v>1735</v>
      </c>
      <c r="C98" t="s">
        <v>1736</v>
      </c>
      <c r="D98" t="s">
        <v>766</v>
      </c>
      <c r="E98" t="s">
        <v>1731</v>
      </c>
      <c r="F98">
        <v>3</v>
      </c>
      <c r="J98" t="s">
        <v>164</v>
      </c>
      <c r="K98" t="s">
        <v>271</v>
      </c>
      <c r="L98" t="s">
        <v>614</v>
      </c>
      <c r="M98" t="s">
        <v>1459</v>
      </c>
    </row>
    <row r="99" spans="1:13">
      <c r="A99">
        <v>50098</v>
      </c>
      <c r="B99" t="s">
        <v>1737</v>
      </c>
      <c r="C99" t="s">
        <v>1738</v>
      </c>
      <c r="D99" t="s">
        <v>766</v>
      </c>
      <c r="E99" t="s">
        <v>1731</v>
      </c>
      <c r="F99">
        <v>3</v>
      </c>
      <c r="J99" t="s">
        <v>1739</v>
      </c>
      <c r="K99" t="s">
        <v>328</v>
      </c>
      <c r="L99" t="s">
        <v>2308</v>
      </c>
      <c r="M99" t="s">
        <v>2309</v>
      </c>
    </row>
    <row r="100" spans="1:13">
      <c r="A100">
        <v>50099</v>
      </c>
      <c r="B100" t="s">
        <v>1740</v>
      </c>
      <c r="C100" t="s">
        <v>1741</v>
      </c>
      <c r="D100" t="s">
        <v>766</v>
      </c>
      <c r="E100" t="s">
        <v>1731</v>
      </c>
      <c r="F100">
        <v>3</v>
      </c>
      <c r="J100" t="s">
        <v>1742</v>
      </c>
      <c r="K100" t="s">
        <v>71</v>
      </c>
      <c r="L100" t="s">
        <v>2310</v>
      </c>
      <c r="M100" t="s">
        <v>457</v>
      </c>
    </row>
    <row r="101" spans="1:13">
      <c r="A101">
        <v>50100</v>
      </c>
      <c r="B101" t="s">
        <v>1743</v>
      </c>
      <c r="C101" t="s">
        <v>1744</v>
      </c>
      <c r="D101" t="s">
        <v>766</v>
      </c>
      <c r="E101" t="s">
        <v>1731</v>
      </c>
      <c r="F101">
        <v>3</v>
      </c>
      <c r="J101" t="s">
        <v>203</v>
      </c>
      <c r="K101" t="s">
        <v>371</v>
      </c>
      <c r="L101" t="s">
        <v>580</v>
      </c>
      <c r="M101" t="s">
        <v>584</v>
      </c>
    </row>
    <row r="102" spans="1:13">
      <c r="A102">
        <v>50101</v>
      </c>
      <c r="B102" t="s">
        <v>100</v>
      </c>
      <c r="C102" t="s">
        <v>1617</v>
      </c>
      <c r="D102" t="s">
        <v>766</v>
      </c>
      <c r="E102" t="s">
        <v>1731</v>
      </c>
      <c r="F102">
        <v>3</v>
      </c>
      <c r="J102" t="s">
        <v>101</v>
      </c>
      <c r="K102" t="s">
        <v>15</v>
      </c>
      <c r="L102" t="s">
        <v>634</v>
      </c>
      <c r="M102" t="s">
        <v>692</v>
      </c>
    </row>
    <row r="103" spans="1:13">
      <c r="A103">
        <v>50102</v>
      </c>
      <c r="B103" t="s">
        <v>1745</v>
      </c>
      <c r="C103" t="s">
        <v>1746</v>
      </c>
      <c r="D103" t="s">
        <v>766</v>
      </c>
      <c r="E103" t="s">
        <v>1731</v>
      </c>
      <c r="F103">
        <v>3</v>
      </c>
      <c r="J103" t="s">
        <v>1747</v>
      </c>
      <c r="K103" t="s">
        <v>192</v>
      </c>
      <c r="L103" t="s">
        <v>2311</v>
      </c>
      <c r="M103" t="s">
        <v>601</v>
      </c>
    </row>
    <row r="104" spans="1:13">
      <c r="A104">
        <v>50103</v>
      </c>
      <c r="B104" t="s">
        <v>1379</v>
      </c>
      <c r="C104" t="s">
        <v>1748</v>
      </c>
      <c r="D104" t="s">
        <v>766</v>
      </c>
      <c r="E104" t="s">
        <v>1731</v>
      </c>
      <c r="F104">
        <v>3</v>
      </c>
      <c r="J104" t="s">
        <v>194</v>
      </c>
      <c r="K104" t="s">
        <v>384</v>
      </c>
      <c r="L104" t="s">
        <v>638</v>
      </c>
      <c r="M104" t="s">
        <v>1438</v>
      </c>
    </row>
    <row r="105" spans="1:13">
      <c r="A105">
        <v>50104</v>
      </c>
      <c r="B105" t="s">
        <v>144</v>
      </c>
      <c r="C105" t="s">
        <v>1749</v>
      </c>
      <c r="D105" t="s">
        <v>766</v>
      </c>
      <c r="E105" t="s">
        <v>1731</v>
      </c>
      <c r="F105">
        <v>3</v>
      </c>
      <c r="J105" t="s">
        <v>43</v>
      </c>
      <c r="K105" t="s">
        <v>336</v>
      </c>
      <c r="L105" t="s">
        <v>467</v>
      </c>
      <c r="M105" t="s">
        <v>1453</v>
      </c>
    </row>
    <row r="106" spans="1:13">
      <c r="A106">
        <v>50105</v>
      </c>
      <c r="B106" t="s">
        <v>1750</v>
      </c>
      <c r="C106" t="s">
        <v>1751</v>
      </c>
      <c r="D106" t="s">
        <v>766</v>
      </c>
      <c r="E106" t="s">
        <v>1731</v>
      </c>
      <c r="F106">
        <v>2</v>
      </c>
      <c r="J106" t="s">
        <v>1752</v>
      </c>
      <c r="K106" t="s">
        <v>289</v>
      </c>
      <c r="L106" t="s">
        <v>2312</v>
      </c>
      <c r="M106" t="s">
        <v>1422</v>
      </c>
    </row>
    <row r="107" spans="1:13">
      <c r="A107">
        <v>50106</v>
      </c>
      <c r="B107" t="s">
        <v>1753</v>
      </c>
      <c r="C107" t="s">
        <v>1754</v>
      </c>
      <c r="D107" t="s">
        <v>766</v>
      </c>
      <c r="E107" t="s">
        <v>1731</v>
      </c>
      <c r="F107">
        <v>2</v>
      </c>
      <c r="J107" t="s">
        <v>402</v>
      </c>
      <c r="K107" t="s">
        <v>386</v>
      </c>
      <c r="L107" t="s">
        <v>1395</v>
      </c>
      <c r="M107" t="s">
        <v>1407</v>
      </c>
    </row>
    <row r="108" spans="1:13">
      <c r="A108">
        <v>50107</v>
      </c>
      <c r="B108" t="s">
        <v>1755</v>
      </c>
      <c r="C108" t="s">
        <v>1756</v>
      </c>
      <c r="D108" t="s">
        <v>766</v>
      </c>
      <c r="E108" t="s">
        <v>1731</v>
      </c>
      <c r="F108">
        <v>2</v>
      </c>
      <c r="J108" t="s">
        <v>710</v>
      </c>
      <c r="K108" t="s">
        <v>299</v>
      </c>
      <c r="L108" t="s">
        <v>2266</v>
      </c>
      <c r="M108" t="s">
        <v>556</v>
      </c>
    </row>
    <row r="109" spans="1:13">
      <c r="A109">
        <v>50108</v>
      </c>
      <c r="B109" t="s">
        <v>1757</v>
      </c>
      <c r="C109" t="s">
        <v>1758</v>
      </c>
      <c r="D109" t="s">
        <v>766</v>
      </c>
      <c r="E109" t="s">
        <v>1731</v>
      </c>
      <c r="F109">
        <v>2</v>
      </c>
      <c r="J109" t="s">
        <v>1480</v>
      </c>
      <c r="K109" t="s">
        <v>302</v>
      </c>
      <c r="L109" t="s">
        <v>1481</v>
      </c>
      <c r="M109" t="s">
        <v>1399</v>
      </c>
    </row>
    <row r="110" spans="1:13">
      <c r="A110">
        <v>50109</v>
      </c>
      <c r="B110" t="s">
        <v>1759</v>
      </c>
      <c r="C110" t="s">
        <v>1760</v>
      </c>
      <c r="D110" t="s">
        <v>766</v>
      </c>
      <c r="E110" t="s">
        <v>1731</v>
      </c>
      <c r="F110">
        <v>2</v>
      </c>
      <c r="J110" t="s">
        <v>88</v>
      </c>
      <c r="K110" t="s">
        <v>364</v>
      </c>
      <c r="L110" t="s">
        <v>643</v>
      </c>
      <c r="M110" t="s">
        <v>1423</v>
      </c>
    </row>
    <row r="111" spans="1:13">
      <c r="A111">
        <v>50110</v>
      </c>
      <c r="B111" t="s">
        <v>1761</v>
      </c>
      <c r="C111" t="s">
        <v>1762</v>
      </c>
      <c r="D111" t="s">
        <v>766</v>
      </c>
      <c r="E111" t="s">
        <v>1731</v>
      </c>
      <c r="F111">
        <v>2</v>
      </c>
      <c r="J111" t="s">
        <v>1763</v>
      </c>
      <c r="K111" t="s">
        <v>275</v>
      </c>
      <c r="L111" t="s">
        <v>2106</v>
      </c>
      <c r="M111" t="s">
        <v>1439</v>
      </c>
    </row>
    <row r="112" spans="1:13">
      <c r="A112">
        <v>50111</v>
      </c>
      <c r="B112" t="s">
        <v>1764</v>
      </c>
      <c r="C112" t="s">
        <v>1765</v>
      </c>
      <c r="D112" t="s">
        <v>766</v>
      </c>
      <c r="E112" t="s">
        <v>1731</v>
      </c>
      <c r="F112">
        <v>2</v>
      </c>
      <c r="J112" t="s">
        <v>206</v>
      </c>
      <c r="K112" t="s">
        <v>293</v>
      </c>
      <c r="L112" t="s">
        <v>595</v>
      </c>
      <c r="M112" t="s">
        <v>1300</v>
      </c>
    </row>
    <row r="113" spans="1:13">
      <c r="A113">
        <v>50112</v>
      </c>
      <c r="B113" t="s">
        <v>1766</v>
      </c>
      <c r="C113" t="s">
        <v>1767</v>
      </c>
      <c r="D113" t="s">
        <v>766</v>
      </c>
      <c r="E113" t="s">
        <v>1731</v>
      </c>
      <c r="F113">
        <v>2</v>
      </c>
      <c r="J113" t="s">
        <v>1768</v>
      </c>
      <c r="K113" t="s">
        <v>1769</v>
      </c>
      <c r="L113" t="s">
        <v>562</v>
      </c>
      <c r="M113" t="s">
        <v>2313</v>
      </c>
    </row>
    <row r="114" spans="1:13">
      <c r="A114">
        <v>50113</v>
      </c>
      <c r="B114" t="s">
        <v>1770</v>
      </c>
      <c r="C114" t="s">
        <v>1771</v>
      </c>
      <c r="D114" t="s">
        <v>766</v>
      </c>
      <c r="E114" t="s">
        <v>1731</v>
      </c>
      <c r="F114">
        <v>2</v>
      </c>
      <c r="J114" t="s">
        <v>4</v>
      </c>
      <c r="K114" t="s">
        <v>228</v>
      </c>
      <c r="L114" t="s">
        <v>547</v>
      </c>
      <c r="M114" t="s">
        <v>1444</v>
      </c>
    </row>
    <row r="115" spans="1:13">
      <c r="A115">
        <v>50114</v>
      </c>
      <c r="B115" t="s">
        <v>1772</v>
      </c>
      <c r="C115" t="s">
        <v>1483</v>
      </c>
      <c r="D115" t="s">
        <v>766</v>
      </c>
      <c r="E115" t="s">
        <v>1731</v>
      </c>
      <c r="F115">
        <v>2</v>
      </c>
      <c r="J115" t="s">
        <v>81</v>
      </c>
      <c r="K115" t="s">
        <v>109</v>
      </c>
      <c r="L115" t="s">
        <v>609</v>
      </c>
      <c r="M115" t="s">
        <v>598</v>
      </c>
    </row>
    <row r="116" spans="1:13">
      <c r="A116">
        <v>50115</v>
      </c>
      <c r="B116" t="s">
        <v>1773</v>
      </c>
      <c r="C116" t="s">
        <v>1774</v>
      </c>
      <c r="D116" t="s">
        <v>766</v>
      </c>
      <c r="E116" t="s">
        <v>1731</v>
      </c>
      <c r="F116">
        <v>2</v>
      </c>
      <c r="J116" t="s">
        <v>1775</v>
      </c>
      <c r="K116" t="s">
        <v>282</v>
      </c>
      <c r="L116" t="s">
        <v>2109</v>
      </c>
      <c r="M116" t="s">
        <v>1401</v>
      </c>
    </row>
    <row r="117" spans="1:13">
      <c r="A117">
        <v>50116</v>
      </c>
      <c r="B117" t="s">
        <v>1776</v>
      </c>
      <c r="C117" t="s">
        <v>1777</v>
      </c>
      <c r="D117" t="s">
        <v>766</v>
      </c>
      <c r="E117" t="s">
        <v>1731</v>
      </c>
      <c r="F117">
        <v>2</v>
      </c>
      <c r="J117" t="s">
        <v>1493</v>
      </c>
      <c r="K117" t="s">
        <v>350</v>
      </c>
      <c r="L117" t="s">
        <v>1494</v>
      </c>
      <c r="M117" t="s">
        <v>1426</v>
      </c>
    </row>
    <row r="118" spans="1:13">
      <c r="A118">
        <v>50117</v>
      </c>
      <c r="B118" t="s">
        <v>1510</v>
      </c>
      <c r="C118" t="s">
        <v>1778</v>
      </c>
      <c r="D118" t="s">
        <v>766</v>
      </c>
      <c r="E118" t="s">
        <v>1779</v>
      </c>
      <c r="F118">
        <v>3</v>
      </c>
      <c r="J118" t="s">
        <v>400</v>
      </c>
      <c r="K118" t="s">
        <v>362</v>
      </c>
      <c r="L118" t="s">
        <v>2314</v>
      </c>
      <c r="M118" t="s">
        <v>2290</v>
      </c>
    </row>
    <row r="119" spans="1:13">
      <c r="A119">
        <v>50118</v>
      </c>
      <c r="B119" t="s">
        <v>344</v>
      </c>
      <c r="C119" t="s">
        <v>1780</v>
      </c>
      <c r="D119" t="s">
        <v>766</v>
      </c>
      <c r="E119" t="s">
        <v>1779</v>
      </c>
      <c r="F119">
        <v>3</v>
      </c>
      <c r="J119" t="s">
        <v>49</v>
      </c>
      <c r="K119" t="s">
        <v>384</v>
      </c>
      <c r="L119" t="s">
        <v>523</v>
      </c>
      <c r="M119" t="s">
        <v>1438</v>
      </c>
    </row>
    <row r="120" spans="1:13">
      <c r="A120">
        <v>50119</v>
      </c>
      <c r="B120" t="s">
        <v>1781</v>
      </c>
      <c r="C120" t="s">
        <v>1782</v>
      </c>
      <c r="D120" t="s">
        <v>766</v>
      </c>
      <c r="E120" t="s">
        <v>1779</v>
      </c>
      <c r="F120">
        <v>3</v>
      </c>
      <c r="J120" t="s">
        <v>1109</v>
      </c>
      <c r="K120" t="s">
        <v>321</v>
      </c>
      <c r="L120" t="s">
        <v>2315</v>
      </c>
      <c r="M120" t="s">
        <v>606</v>
      </c>
    </row>
    <row r="121" spans="1:13">
      <c r="A121">
        <v>50120</v>
      </c>
      <c r="B121" t="s">
        <v>1783</v>
      </c>
      <c r="C121" t="s">
        <v>1784</v>
      </c>
      <c r="D121" t="s">
        <v>766</v>
      </c>
      <c r="E121" t="s">
        <v>1779</v>
      </c>
      <c r="F121">
        <v>3</v>
      </c>
      <c r="J121" t="s">
        <v>709</v>
      </c>
      <c r="K121" t="s">
        <v>304</v>
      </c>
      <c r="L121" t="s">
        <v>2119</v>
      </c>
      <c r="M121" t="s">
        <v>2316</v>
      </c>
    </row>
    <row r="122" spans="1:13">
      <c r="A122">
        <v>50121</v>
      </c>
      <c r="B122" t="s">
        <v>1785</v>
      </c>
      <c r="C122" t="s">
        <v>1786</v>
      </c>
      <c r="D122" t="s">
        <v>766</v>
      </c>
      <c r="E122" t="s">
        <v>1779</v>
      </c>
      <c r="F122">
        <v>3</v>
      </c>
      <c r="J122" t="s">
        <v>1522</v>
      </c>
      <c r="K122" t="s">
        <v>269</v>
      </c>
      <c r="L122" t="s">
        <v>2317</v>
      </c>
      <c r="M122" t="s">
        <v>2318</v>
      </c>
    </row>
    <row r="123" spans="1:13">
      <c r="A123">
        <v>50122</v>
      </c>
      <c r="B123" t="s">
        <v>1787</v>
      </c>
      <c r="C123" t="s">
        <v>1788</v>
      </c>
      <c r="D123" t="s">
        <v>766</v>
      </c>
      <c r="E123" t="s">
        <v>1779</v>
      </c>
      <c r="F123">
        <v>3</v>
      </c>
      <c r="J123" t="s">
        <v>743</v>
      </c>
      <c r="K123" t="s">
        <v>181</v>
      </c>
      <c r="L123" t="s">
        <v>2319</v>
      </c>
      <c r="M123" t="s">
        <v>2320</v>
      </c>
    </row>
    <row r="124" spans="1:13">
      <c r="A124">
        <v>50123</v>
      </c>
      <c r="B124" t="s">
        <v>1789</v>
      </c>
      <c r="C124" t="s">
        <v>1790</v>
      </c>
      <c r="D124" t="s">
        <v>766</v>
      </c>
      <c r="E124" t="s">
        <v>1779</v>
      </c>
      <c r="F124">
        <v>2</v>
      </c>
      <c r="J124" t="s">
        <v>116</v>
      </c>
      <c r="K124" t="s">
        <v>1476</v>
      </c>
      <c r="L124" t="s">
        <v>2321</v>
      </c>
      <c r="M124" t="s">
        <v>2322</v>
      </c>
    </row>
    <row r="125" spans="1:13">
      <c r="A125">
        <v>50124</v>
      </c>
      <c r="B125" t="s">
        <v>1791</v>
      </c>
      <c r="C125" t="s">
        <v>1792</v>
      </c>
      <c r="D125" t="s">
        <v>766</v>
      </c>
      <c r="E125" t="s">
        <v>1779</v>
      </c>
      <c r="F125">
        <v>2</v>
      </c>
      <c r="J125" t="s">
        <v>754</v>
      </c>
      <c r="K125" t="s">
        <v>290</v>
      </c>
      <c r="L125" t="s">
        <v>2323</v>
      </c>
      <c r="M125" t="s">
        <v>2324</v>
      </c>
    </row>
    <row r="126" spans="1:13">
      <c r="A126">
        <v>50125</v>
      </c>
      <c r="B126" t="s">
        <v>1352</v>
      </c>
      <c r="C126" t="s">
        <v>1793</v>
      </c>
      <c r="D126" t="s">
        <v>766</v>
      </c>
      <c r="E126" t="s">
        <v>1779</v>
      </c>
      <c r="F126">
        <v>2</v>
      </c>
      <c r="J126" t="s">
        <v>82</v>
      </c>
      <c r="K126" t="s">
        <v>298</v>
      </c>
      <c r="L126" t="s">
        <v>2325</v>
      </c>
      <c r="M126" t="s">
        <v>2326</v>
      </c>
    </row>
    <row r="127" spans="1:13">
      <c r="A127">
        <v>50126</v>
      </c>
      <c r="B127" t="s">
        <v>1060</v>
      </c>
      <c r="C127" t="s">
        <v>1794</v>
      </c>
      <c r="D127" t="s">
        <v>766</v>
      </c>
      <c r="E127" t="s">
        <v>1779</v>
      </c>
      <c r="F127">
        <v>2</v>
      </c>
      <c r="J127" t="s">
        <v>412</v>
      </c>
      <c r="K127" t="s">
        <v>1795</v>
      </c>
      <c r="L127" t="s">
        <v>2327</v>
      </c>
      <c r="M127" t="s">
        <v>2328</v>
      </c>
    </row>
    <row r="128" spans="1:13">
      <c r="A128">
        <v>50127</v>
      </c>
      <c r="B128" t="s">
        <v>1796</v>
      </c>
      <c r="C128" t="s">
        <v>1797</v>
      </c>
      <c r="D128" t="s">
        <v>766</v>
      </c>
      <c r="E128" t="s">
        <v>1779</v>
      </c>
      <c r="F128">
        <v>2</v>
      </c>
      <c r="J128" t="s">
        <v>745</v>
      </c>
      <c r="K128" t="s">
        <v>373</v>
      </c>
      <c r="L128" t="s">
        <v>2329</v>
      </c>
      <c r="M128" t="s">
        <v>2330</v>
      </c>
    </row>
    <row r="129" spans="1:13">
      <c r="A129">
        <v>50128</v>
      </c>
      <c r="B129" t="s">
        <v>255</v>
      </c>
      <c r="C129" t="s">
        <v>1798</v>
      </c>
      <c r="D129" t="s">
        <v>766</v>
      </c>
      <c r="E129" t="s">
        <v>1779</v>
      </c>
      <c r="F129">
        <v>2</v>
      </c>
      <c r="J129" t="s">
        <v>145</v>
      </c>
      <c r="K129" t="s">
        <v>701</v>
      </c>
      <c r="L129" t="s">
        <v>672</v>
      </c>
      <c r="M129" t="s">
        <v>2331</v>
      </c>
    </row>
    <row r="130" spans="1:13">
      <c r="A130">
        <v>50129</v>
      </c>
      <c r="B130" t="s">
        <v>1799</v>
      </c>
      <c r="C130" t="s">
        <v>1800</v>
      </c>
      <c r="D130" t="s">
        <v>766</v>
      </c>
      <c r="E130" t="s">
        <v>1779</v>
      </c>
      <c r="F130">
        <v>2</v>
      </c>
      <c r="J130" t="s">
        <v>1801</v>
      </c>
      <c r="K130" t="s">
        <v>228</v>
      </c>
      <c r="L130" t="s">
        <v>2332</v>
      </c>
      <c r="M130" t="s">
        <v>2333</v>
      </c>
    </row>
    <row r="131" spans="1:13">
      <c r="A131">
        <v>50130</v>
      </c>
      <c r="B131" t="s">
        <v>1384</v>
      </c>
      <c r="C131" t="s">
        <v>1802</v>
      </c>
      <c r="D131" t="s">
        <v>766</v>
      </c>
      <c r="E131" t="s">
        <v>1779</v>
      </c>
      <c r="F131">
        <v>2</v>
      </c>
      <c r="J131" t="s">
        <v>24</v>
      </c>
      <c r="K131" t="s">
        <v>359</v>
      </c>
      <c r="L131" t="s">
        <v>2334</v>
      </c>
      <c r="M131" t="s">
        <v>2335</v>
      </c>
    </row>
    <row r="132" spans="1:13">
      <c r="A132">
        <v>50131</v>
      </c>
      <c r="B132" t="s">
        <v>1803</v>
      </c>
      <c r="C132" t="s">
        <v>1538</v>
      </c>
      <c r="D132" t="s">
        <v>766</v>
      </c>
      <c r="E132" t="s">
        <v>1779</v>
      </c>
      <c r="F132">
        <v>2</v>
      </c>
      <c r="J132" t="s">
        <v>1804</v>
      </c>
      <c r="K132" t="s">
        <v>379</v>
      </c>
      <c r="L132" t="s">
        <v>2336</v>
      </c>
      <c r="M132" t="s">
        <v>2337</v>
      </c>
    </row>
    <row r="133" spans="1:13">
      <c r="A133">
        <v>50132</v>
      </c>
      <c r="B133" t="s">
        <v>1805</v>
      </c>
      <c r="C133" t="s">
        <v>1806</v>
      </c>
      <c r="D133" t="s">
        <v>766</v>
      </c>
      <c r="E133" t="s">
        <v>1779</v>
      </c>
      <c r="F133">
        <v>2</v>
      </c>
      <c r="J133" t="s">
        <v>382</v>
      </c>
      <c r="K133" t="s">
        <v>184</v>
      </c>
      <c r="L133" t="s">
        <v>2338</v>
      </c>
      <c r="M133" t="s">
        <v>2339</v>
      </c>
    </row>
    <row r="134" spans="1:13">
      <c r="A134">
        <v>50133</v>
      </c>
      <c r="B134" t="s">
        <v>1527</v>
      </c>
      <c r="C134" t="s">
        <v>1807</v>
      </c>
      <c r="D134" t="s">
        <v>766</v>
      </c>
      <c r="E134" t="s">
        <v>1779</v>
      </c>
      <c r="F134">
        <v>2</v>
      </c>
      <c r="J134" t="s">
        <v>166</v>
      </c>
      <c r="K134" t="s">
        <v>1808</v>
      </c>
      <c r="L134" t="s">
        <v>616</v>
      </c>
      <c r="M134" t="s">
        <v>2340</v>
      </c>
    </row>
    <row r="135" spans="1:13">
      <c r="A135">
        <v>50134</v>
      </c>
      <c r="B135" t="s">
        <v>1809</v>
      </c>
      <c r="C135" t="s">
        <v>1810</v>
      </c>
      <c r="D135" t="s">
        <v>766</v>
      </c>
      <c r="E135" t="s">
        <v>1811</v>
      </c>
      <c r="F135">
        <v>3</v>
      </c>
      <c r="J135" t="s">
        <v>49</v>
      </c>
      <c r="K135" t="s">
        <v>1812</v>
      </c>
      <c r="L135" t="s">
        <v>523</v>
      </c>
      <c r="M135" t="s">
        <v>2273</v>
      </c>
    </row>
    <row r="136" spans="1:13">
      <c r="A136">
        <v>50135</v>
      </c>
      <c r="B136" t="s">
        <v>1813</v>
      </c>
      <c r="C136" t="s">
        <v>1814</v>
      </c>
      <c r="D136" t="s">
        <v>766</v>
      </c>
      <c r="E136" t="s">
        <v>1811</v>
      </c>
      <c r="F136">
        <v>3</v>
      </c>
      <c r="J136" t="s">
        <v>1516</v>
      </c>
      <c r="K136" t="s">
        <v>315</v>
      </c>
      <c r="L136" t="s">
        <v>2087</v>
      </c>
      <c r="M136" t="s">
        <v>1486</v>
      </c>
    </row>
    <row r="137" spans="1:13">
      <c r="A137">
        <v>50136</v>
      </c>
      <c r="B137" t="s">
        <v>1527</v>
      </c>
      <c r="C137" t="s">
        <v>1815</v>
      </c>
      <c r="D137" t="s">
        <v>766</v>
      </c>
      <c r="E137" t="s">
        <v>1811</v>
      </c>
      <c r="F137">
        <v>3</v>
      </c>
      <c r="J137" t="s">
        <v>166</v>
      </c>
      <c r="K137" t="s">
        <v>342</v>
      </c>
      <c r="L137" t="s">
        <v>616</v>
      </c>
      <c r="M137" t="s">
        <v>1409</v>
      </c>
    </row>
    <row r="138" spans="1:13">
      <c r="A138">
        <v>50137</v>
      </c>
      <c r="B138" t="s">
        <v>1539</v>
      </c>
      <c r="C138" t="s">
        <v>1704</v>
      </c>
      <c r="D138" t="s">
        <v>766</v>
      </c>
      <c r="E138" t="s">
        <v>1811</v>
      </c>
      <c r="F138">
        <v>3</v>
      </c>
      <c r="J138" t="s">
        <v>88</v>
      </c>
      <c r="K138" t="s">
        <v>335</v>
      </c>
      <c r="L138" t="s">
        <v>643</v>
      </c>
      <c r="M138" t="s">
        <v>1428</v>
      </c>
    </row>
    <row r="139" spans="1:13">
      <c r="A139">
        <v>50138</v>
      </c>
      <c r="B139" t="s">
        <v>1816</v>
      </c>
      <c r="C139" t="s">
        <v>1817</v>
      </c>
      <c r="D139" t="s">
        <v>766</v>
      </c>
      <c r="E139" t="s">
        <v>1811</v>
      </c>
      <c r="F139">
        <v>3</v>
      </c>
      <c r="J139" t="s">
        <v>1818</v>
      </c>
      <c r="K139" t="s">
        <v>276</v>
      </c>
      <c r="L139" t="s">
        <v>2341</v>
      </c>
      <c r="M139" t="s">
        <v>1468</v>
      </c>
    </row>
    <row r="140" spans="1:13">
      <c r="A140">
        <v>50139</v>
      </c>
      <c r="B140" t="s">
        <v>1819</v>
      </c>
      <c r="C140" t="s">
        <v>1820</v>
      </c>
      <c r="D140" t="s">
        <v>766</v>
      </c>
      <c r="E140" t="s">
        <v>1811</v>
      </c>
      <c r="F140">
        <v>3</v>
      </c>
      <c r="J140" t="s">
        <v>1821</v>
      </c>
      <c r="K140" t="s">
        <v>1820</v>
      </c>
      <c r="L140" t="s">
        <v>2342</v>
      </c>
      <c r="M140" t="s">
        <v>2343</v>
      </c>
    </row>
    <row r="141" spans="1:13">
      <c r="A141">
        <v>50140</v>
      </c>
      <c r="B141" t="s">
        <v>1822</v>
      </c>
      <c r="C141" t="s">
        <v>1382</v>
      </c>
      <c r="D141" t="s">
        <v>766</v>
      </c>
      <c r="E141" t="s">
        <v>1811</v>
      </c>
      <c r="F141">
        <v>2</v>
      </c>
      <c r="J141" t="s">
        <v>1823</v>
      </c>
      <c r="K141" t="s">
        <v>293</v>
      </c>
      <c r="L141" t="s">
        <v>2344</v>
      </c>
      <c r="M141" t="s">
        <v>1300</v>
      </c>
    </row>
    <row r="142" spans="1:13">
      <c r="A142">
        <v>50141</v>
      </c>
      <c r="B142" t="s">
        <v>1824</v>
      </c>
      <c r="C142" t="s">
        <v>337</v>
      </c>
      <c r="D142" t="s">
        <v>766</v>
      </c>
      <c r="E142" t="s">
        <v>1811</v>
      </c>
      <c r="F142">
        <v>2</v>
      </c>
      <c r="J142" t="s">
        <v>1825</v>
      </c>
      <c r="K142" t="s">
        <v>287</v>
      </c>
      <c r="L142" t="s">
        <v>2270</v>
      </c>
      <c r="M142" t="s">
        <v>1431</v>
      </c>
    </row>
    <row r="143" spans="1:13">
      <c r="A143">
        <v>50142</v>
      </c>
      <c r="B143" t="s">
        <v>1826</v>
      </c>
      <c r="C143" t="s">
        <v>1827</v>
      </c>
      <c r="D143" t="s">
        <v>766</v>
      </c>
      <c r="E143" t="s">
        <v>1811</v>
      </c>
      <c r="F143">
        <v>2</v>
      </c>
      <c r="J143" t="s">
        <v>654</v>
      </c>
      <c r="K143" t="s">
        <v>314</v>
      </c>
      <c r="L143" t="s">
        <v>699</v>
      </c>
      <c r="M143" t="s">
        <v>1404</v>
      </c>
    </row>
    <row r="144" spans="1:13">
      <c r="A144">
        <v>50143</v>
      </c>
      <c r="B144" t="s">
        <v>1828</v>
      </c>
      <c r="C144" t="s">
        <v>338</v>
      </c>
      <c r="D144" t="s">
        <v>766</v>
      </c>
      <c r="E144" t="s">
        <v>1811</v>
      </c>
      <c r="F144">
        <v>2</v>
      </c>
      <c r="J144" t="s">
        <v>26</v>
      </c>
      <c r="K144" t="s">
        <v>290</v>
      </c>
      <c r="L144" t="s">
        <v>483</v>
      </c>
      <c r="M144" t="s">
        <v>1411</v>
      </c>
    </row>
    <row r="145" spans="1:13">
      <c r="A145">
        <v>50144</v>
      </c>
      <c r="B145" t="s">
        <v>1785</v>
      </c>
      <c r="C145" t="s">
        <v>1829</v>
      </c>
      <c r="D145" t="s">
        <v>766</v>
      </c>
      <c r="E145" t="s">
        <v>1811</v>
      </c>
      <c r="F145">
        <v>2</v>
      </c>
      <c r="J145" t="s">
        <v>1522</v>
      </c>
      <c r="K145" t="s">
        <v>1830</v>
      </c>
      <c r="L145" t="s">
        <v>2075</v>
      </c>
      <c r="M145" t="s">
        <v>2120</v>
      </c>
    </row>
    <row r="146" spans="1:13">
      <c r="A146">
        <v>50145</v>
      </c>
      <c r="J146" t="s">
        <v>22</v>
      </c>
      <c r="K146" t="s">
        <v>228</v>
      </c>
      <c r="L146" t="s">
        <v>537</v>
      </c>
      <c r="M146" t="s">
        <v>1444</v>
      </c>
    </row>
    <row r="147" spans="1:13">
      <c r="A147">
        <v>50146</v>
      </c>
      <c r="B147" t="s">
        <v>1380</v>
      </c>
      <c r="C147" t="s">
        <v>339</v>
      </c>
      <c r="D147" t="s">
        <v>766</v>
      </c>
      <c r="E147" t="s">
        <v>1811</v>
      </c>
      <c r="F147">
        <v>2</v>
      </c>
      <c r="J147" t="s">
        <v>67</v>
      </c>
      <c r="K147" t="s">
        <v>340</v>
      </c>
      <c r="L147" t="s">
        <v>477</v>
      </c>
      <c r="M147" t="s">
        <v>1440</v>
      </c>
    </row>
    <row r="148" spans="1:13">
      <c r="A148">
        <v>50147</v>
      </c>
      <c r="B148" t="s">
        <v>369</v>
      </c>
      <c r="C148" t="s">
        <v>1778</v>
      </c>
      <c r="D148" t="s">
        <v>766</v>
      </c>
      <c r="E148" t="s">
        <v>1811</v>
      </c>
      <c r="F148">
        <v>2</v>
      </c>
      <c r="J148" t="s">
        <v>166</v>
      </c>
      <c r="K148" t="s">
        <v>362</v>
      </c>
      <c r="L148" t="s">
        <v>616</v>
      </c>
      <c r="M148" t="s">
        <v>1420</v>
      </c>
    </row>
    <row r="149" spans="1:13">
      <c r="A149">
        <v>50148</v>
      </c>
      <c r="B149" t="s">
        <v>1831</v>
      </c>
      <c r="C149" t="s">
        <v>1832</v>
      </c>
      <c r="D149" t="s">
        <v>766</v>
      </c>
      <c r="E149" t="s">
        <v>1811</v>
      </c>
      <c r="F149">
        <v>2</v>
      </c>
      <c r="J149" t="s">
        <v>1833</v>
      </c>
      <c r="K149" t="s">
        <v>283</v>
      </c>
      <c r="L149" t="s">
        <v>2345</v>
      </c>
      <c r="M149" t="s">
        <v>1454</v>
      </c>
    </row>
    <row r="150" spans="1:13">
      <c r="A150">
        <v>50149</v>
      </c>
      <c r="B150" t="s">
        <v>344</v>
      </c>
      <c r="C150" t="s">
        <v>1834</v>
      </c>
      <c r="D150" t="s">
        <v>766</v>
      </c>
      <c r="E150" t="s">
        <v>1811</v>
      </c>
      <c r="F150">
        <v>2</v>
      </c>
      <c r="J150" t="s">
        <v>49</v>
      </c>
      <c r="K150" t="s">
        <v>378</v>
      </c>
      <c r="L150" t="s">
        <v>523</v>
      </c>
      <c r="M150" t="s">
        <v>1432</v>
      </c>
    </row>
    <row r="151" spans="1:13">
      <c r="A151">
        <v>50150</v>
      </c>
      <c r="B151" t="s">
        <v>1835</v>
      </c>
      <c r="C151" t="s">
        <v>1836</v>
      </c>
      <c r="D151" t="s">
        <v>766</v>
      </c>
      <c r="E151" t="s">
        <v>1837</v>
      </c>
      <c r="F151">
        <v>3</v>
      </c>
      <c r="J151" t="s">
        <v>138</v>
      </c>
      <c r="K151" t="s">
        <v>1475</v>
      </c>
      <c r="L151" t="s">
        <v>485</v>
      </c>
      <c r="M151" t="s">
        <v>592</v>
      </c>
    </row>
    <row r="152" spans="1:13">
      <c r="A152">
        <v>50151</v>
      </c>
      <c r="B152" t="s">
        <v>1838</v>
      </c>
      <c r="C152" t="s">
        <v>1489</v>
      </c>
      <c r="D152" t="s">
        <v>766</v>
      </c>
      <c r="E152" t="s">
        <v>1837</v>
      </c>
      <c r="F152">
        <v>3</v>
      </c>
      <c r="J152" t="s">
        <v>400</v>
      </c>
      <c r="K152" t="s">
        <v>269</v>
      </c>
      <c r="L152" t="s">
        <v>1469</v>
      </c>
      <c r="M152" t="s">
        <v>1408</v>
      </c>
    </row>
    <row r="153" spans="1:13">
      <c r="A153">
        <v>50152</v>
      </c>
      <c r="B153" t="s">
        <v>1839</v>
      </c>
      <c r="C153" t="s">
        <v>1840</v>
      </c>
      <c r="D153" t="s">
        <v>766</v>
      </c>
      <c r="E153" t="s">
        <v>1837</v>
      </c>
      <c r="F153">
        <v>2</v>
      </c>
      <c r="J153" t="s">
        <v>1366</v>
      </c>
      <c r="K153" t="s">
        <v>368</v>
      </c>
      <c r="L153" t="s">
        <v>1367</v>
      </c>
      <c r="M153" t="s">
        <v>1425</v>
      </c>
    </row>
    <row r="154" spans="1:13">
      <c r="A154">
        <v>50153</v>
      </c>
      <c r="B154" t="s">
        <v>1841</v>
      </c>
      <c r="C154" t="s">
        <v>1842</v>
      </c>
      <c r="D154" t="s">
        <v>766</v>
      </c>
      <c r="E154" t="s">
        <v>1837</v>
      </c>
      <c r="F154">
        <v>2</v>
      </c>
      <c r="J154" t="s">
        <v>1843</v>
      </c>
      <c r="K154" t="s">
        <v>1844</v>
      </c>
      <c r="L154" t="s">
        <v>2346</v>
      </c>
      <c r="M154" t="s">
        <v>2347</v>
      </c>
    </row>
    <row r="155" spans="1:13">
      <c r="A155">
        <v>50154</v>
      </c>
      <c r="B155" t="s">
        <v>1845</v>
      </c>
      <c r="C155" t="s">
        <v>1846</v>
      </c>
      <c r="D155" t="s">
        <v>766</v>
      </c>
      <c r="E155" t="s">
        <v>1837</v>
      </c>
      <c r="F155">
        <v>2</v>
      </c>
      <c r="J155" t="s">
        <v>715</v>
      </c>
      <c r="K155" t="s">
        <v>378</v>
      </c>
      <c r="L155" t="s">
        <v>716</v>
      </c>
      <c r="M155" t="s">
        <v>1432</v>
      </c>
    </row>
    <row r="156" spans="1:13">
      <c r="A156">
        <v>50155</v>
      </c>
      <c r="B156" t="s">
        <v>1847</v>
      </c>
      <c r="C156" t="s">
        <v>1848</v>
      </c>
      <c r="D156" t="s">
        <v>766</v>
      </c>
      <c r="E156" t="s">
        <v>1837</v>
      </c>
      <c r="F156">
        <v>2</v>
      </c>
      <c r="J156" t="s">
        <v>1849</v>
      </c>
      <c r="K156" t="s">
        <v>352</v>
      </c>
      <c r="L156" t="s">
        <v>2276</v>
      </c>
      <c r="M156" t="s">
        <v>1415</v>
      </c>
    </row>
    <row r="157" spans="1:13">
      <c r="A157">
        <v>50156</v>
      </c>
      <c r="B157" t="s">
        <v>1003</v>
      </c>
      <c r="C157" t="s">
        <v>1850</v>
      </c>
      <c r="D157" t="s">
        <v>766</v>
      </c>
      <c r="E157" t="s">
        <v>1837</v>
      </c>
      <c r="F157">
        <v>2</v>
      </c>
      <c r="J157" t="s">
        <v>77</v>
      </c>
      <c r="K157" t="s">
        <v>413</v>
      </c>
      <c r="L157" t="s">
        <v>510</v>
      </c>
      <c r="M157" t="s">
        <v>1457</v>
      </c>
    </row>
    <row r="158" spans="1:13">
      <c r="A158">
        <v>50157</v>
      </c>
      <c r="B158" t="s">
        <v>1851</v>
      </c>
      <c r="C158" t="s">
        <v>1852</v>
      </c>
      <c r="D158" t="s">
        <v>766</v>
      </c>
      <c r="E158" t="s">
        <v>1837</v>
      </c>
      <c r="F158">
        <v>2</v>
      </c>
      <c r="J158" t="s">
        <v>1853</v>
      </c>
      <c r="K158" t="s">
        <v>1496</v>
      </c>
      <c r="L158" t="s">
        <v>2348</v>
      </c>
      <c r="M158" t="s">
        <v>1498</v>
      </c>
    </row>
    <row r="159" spans="1:13">
      <c r="A159">
        <v>50158</v>
      </c>
      <c r="B159" t="s">
        <v>1854</v>
      </c>
      <c r="C159" t="s">
        <v>1855</v>
      </c>
      <c r="D159" t="s">
        <v>766</v>
      </c>
      <c r="E159" t="s">
        <v>1837</v>
      </c>
      <c r="F159">
        <v>2</v>
      </c>
      <c r="J159" t="s">
        <v>721</v>
      </c>
      <c r="K159" t="s">
        <v>301</v>
      </c>
      <c r="L159" t="s">
        <v>1507</v>
      </c>
      <c r="M159" t="s">
        <v>1437</v>
      </c>
    </row>
    <row r="160" spans="1:13">
      <c r="A160">
        <v>50159</v>
      </c>
      <c r="B160" t="s">
        <v>1856</v>
      </c>
      <c r="C160" t="s">
        <v>1857</v>
      </c>
      <c r="D160" t="s">
        <v>766</v>
      </c>
      <c r="E160" t="s">
        <v>1837</v>
      </c>
      <c r="F160">
        <v>2</v>
      </c>
      <c r="J160" t="s">
        <v>7</v>
      </c>
      <c r="K160" t="s">
        <v>1529</v>
      </c>
      <c r="L160" t="s">
        <v>569</v>
      </c>
      <c r="M160" t="s">
        <v>2349</v>
      </c>
    </row>
    <row r="161" spans="1:14">
      <c r="A161">
        <v>50160</v>
      </c>
      <c r="B161" t="s">
        <v>76</v>
      </c>
      <c r="C161" t="s">
        <v>374</v>
      </c>
      <c r="D161" t="s">
        <v>766</v>
      </c>
      <c r="E161" t="s">
        <v>1122</v>
      </c>
      <c r="F161">
        <v>2</v>
      </c>
      <c r="G161">
        <v>4.0599999999999996</v>
      </c>
      <c r="H161" t="s">
        <v>126</v>
      </c>
      <c r="J161" t="s">
        <v>77</v>
      </c>
      <c r="K161" t="s">
        <v>287</v>
      </c>
      <c r="L161" t="s">
        <v>510</v>
      </c>
      <c r="M161" t="s">
        <v>1431</v>
      </c>
    </row>
    <row r="162" spans="1:14">
      <c r="A162">
        <v>50161</v>
      </c>
      <c r="B162" t="s">
        <v>1858</v>
      </c>
      <c r="C162" t="s">
        <v>1859</v>
      </c>
      <c r="D162" t="s">
        <v>766</v>
      </c>
      <c r="E162" t="s">
        <v>1127</v>
      </c>
      <c r="F162">
        <v>1</v>
      </c>
      <c r="G162">
        <v>4.22</v>
      </c>
      <c r="H162" t="s">
        <v>126</v>
      </c>
      <c r="J162" t="s">
        <v>1860</v>
      </c>
      <c r="K162" t="s">
        <v>1861</v>
      </c>
      <c r="L162" t="s">
        <v>1862</v>
      </c>
      <c r="M162" t="s">
        <v>2350</v>
      </c>
      <c r="N162" t="s">
        <v>1862</v>
      </c>
    </row>
    <row r="163" spans="1:14">
      <c r="A163">
        <v>50162</v>
      </c>
      <c r="B163" t="s">
        <v>42</v>
      </c>
      <c r="C163" t="s">
        <v>1863</v>
      </c>
      <c r="D163" t="s">
        <v>766</v>
      </c>
      <c r="E163" t="s">
        <v>1127</v>
      </c>
      <c r="F163">
        <v>1</v>
      </c>
      <c r="G163">
        <v>4.22</v>
      </c>
      <c r="H163" t="s">
        <v>126</v>
      </c>
      <c r="J163" t="s">
        <v>43</v>
      </c>
      <c r="K163" t="s">
        <v>275</v>
      </c>
      <c r="L163" t="s">
        <v>686</v>
      </c>
      <c r="M163" t="s">
        <v>1439</v>
      </c>
    </row>
    <row r="164" spans="1:14">
      <c r="A164">
        <v>50163</v>
      </c>
      <c r="B164" t="s">
        <v>23</v>
      </c>
      <c r="C164" t="s">
        <v>1864</v>
      </c>
      <c r="D164" t="s">
        <v>766</v>
      </c>
      <c r="E164" t="s">
        <v>1127</v>
      </c>
      <c r="F164">
        <v>1</v>
      </c>
      <c r="G164">
        <v>4.22</v>
      </c>
      <c r="H164" t="s">
        <v>126</v>
      </c>
      <c r="J164" t="s">
        <v>24</v>
      </c>
      <c r="K164" t="s">
        <v>192</v>
      </c>
      <c r="L164" t="s">
        <v>2334</v>
      </c>
      <c r="M164" t="s">
        <v>601</v>
      </c>
    </row>
    <row r="165" spans="1:14">
      <c r="A165">
        <v>50164</v>
      </c>
      <c r="B165" t="s">
        <v>20</v>
      </c>
      <c r="C165" t="s">
        <v>1865</v>
      </c>
      <c r="D165" t="s">
        <v>766</v>
      </c>
      <c r="E165" t="s">
        <v>790</v>
      </c>
      <c r="F165">
        <v>1</v>
      </c>
      <c r="G165">
        <v>4.24</v>
      </c>
      <c r="H165" t="s">
        <v>126</v>
      </c>
      <c r="J165" t="s">
        <v>21</v>
      </c>
      <c r="K165" t="s">
        <v>1473</v>
      </c>
      <c r="L165" t="s">
        <v>506</v>
      </c>
      <c r="M165" t="s">
        <v>1474</v>
      </c>
    </row>
    <row r="166" spans="1:14">
      <c r="A166">
        <v>50165</v>
      </c>
      <c r="B166" t="s">
        <v>1866</v>
      </c>
      <c r="C166" t="s">
        <v>1867</v>
      </c>
      <c r="D166" t="s">
        <v>766</v>
      </c>
      <c r="E166" t="s">
        <v>790</v>
      </c>
      <c r="F166">
        <v>1</v>
      </c>
      <c r="G166">
        <v>4.24</v>
      </c>
      <c r="H166" t="s">
        <v>126</v>
      </c>
      <c r="J166" t="s">
        <v>77</v>
      </c>
      <c r="K166" t="s">
        <v>361</v>
      </c>
      <c r="L166" t="s">
        <v>510</v>
      </c>
      <c r="M166" t="s">
        <v>1435</v>
      </c>
    </row>
    <row r="167" spans="1:14">
      <c r="A167">
        <v>50166</v>
      </c>
      <c r="B167" t="s">
        <v>1148</v>
      </c>
      <c r="C167" t="s">
        <v>1868</v>
      </c>
      <c r="D167" t="s">
        <v>766</v>
      </c>
      <c r="E167" t="s">
        <v>790</v>
      </c>
      <c r="F167">
        <v>1</v>
      </c>
      <c r="G167">
        <v>4.24</v>
      </c>
      <c r="H167" t="s">
        <v>126</v>
      </c>
      <c r="J167" t="s">
        <v>1150</v>
      </c>
      <c r="K167" t="s">
        <v>291</v>
      </c>
      <c r="L167" t="s">
        <v>1152</v>
      </c>
      <c r="M167" t="s">
        <v>1869</v>
      </c>
    </row>
    <row r="168" spans="1:14">
      <c r="A168">
        <v>50167</v>
      </c>
      <c r="B168" t="s">
        <v>1870</v>
      </c>
      <c r="C168" t="s">
        <v>1871</v>
      </c>
      <c r="D168" t="s">
        <v>766</v>
      </c>
      <c r="E168" t="s">
        <v>790</v>
      </c>
      <c r="F168">
        <v>1</v>
      </c>
      <c r="G168">
        <v>4.24</v>
      </c>
      <c r="H168" t="s">
        <v>126</v>
      </c>
      <c r="J168" t="s">
        <v>731</v>
      </c>
      <c r="K168" t="s">
        <v>1872</v>
      </c>
      <c r="L168" t="s">
        <v>1873</v>
      </c>
      <c r="M168" t="s">
        <v>1874</v>
      </c>
    </row>
    <row r="169" spans="1:14">
      <c r="A169">
        <v>50168</v>
      </c>
      <c r="B169" t="s">
        <v>165</v>
      </c>
      <c r="C169" t="s">
        <v>1875</v>
      </c>
      <c r="D169" t="s">
        <v>766</v>
      </c>
      <c r="E169" t="s">
        <v>790</v>
      </c>
      <c r="F169">
        <v>1</v>
      </c>
      <c r="G169">
        <v>4.24</v>
      </c>
      <c r="H169" t="s">
        <v>126</v>
      </c>
      <c r="J169" t="s">
        <v>166</v>
      </c>
      <c r="K169" t="s">
        <v>385</v>
      </c>
      <c r="L169" t="s">
        <v>616</v>
      </c>
      <c r="M169" t="s">
        <v>1358</v>
      </c>
    </row>
    <row r="170" spans="1:14">
      <c r="A170">
        <v>50169</v>
      </c>
      <c r="B170" t="s">
        <v>213</v>
      </c>
      <c r="C170" t="s">
        <v>1876</v>
      </c>
      <c r="D170" t="s">
        <v>766</v>
      </c>
      <c r="E170" t="s">
        <v>790</v>
      </c>
      <c r="F170">
        <v>1</v>
      </c>
      <c r="G170">
        <v>4.24</v>
      </c>
      <c r="H170" t="s">
        <v>126</v>
      </c>
      <c r="J170" t="s">
        <v>214</v>
      </c>
      <c r="K170" t="s">
        <v>167</v>
      </c>
      <c r="L170" t="s">
        <v>1506</v>
      </c>
      <c r="M170" t="s">
        <v>597</v>
      </c>
    </row>
    <row r="171" spans="1:14">
      <c r="A171">
        <v>50170</v>
      </c>
      <c r="B171" t="s">
        <v>1877</v>
      </c>
      <c r="C171" t="s">
        <v>1878</v>
      </c>
      <c r="D171" t="s">
        <v>766</v>
      </c>
      <c r="E171" t="s">
        <v>790</v>
      </c>
      <c r="F171">
        <v>1</v>
      </c>
      <c r="G171">
        <v>4.24</v>
      </c>
      <c r="H171" t="s">
        <v>126</v>
      </c>
      <c r="J171" t="s">
        <v>1879</v>
      </c>
      <c r="K171" t="s">
        <v>314</v>
      </c>
      <c r="L171" t="s">
        <v>1880</v>
      </c>
      <c r="M171" t="s">
        <v>1404</v>
      </c>
    </row>
    <row r="172" spans="1:14">
      <c r="A172">
        <v>50171</v>
      </c>
      <c r="B172" t="s">
        <v>1148</v>
      </c>
      <c r="C172" t="s">
        <v>1881</v>
      </c>
      <c r="D172" t="s">
        <v>766</v>
      </c>
      <c r="E172" t="s">
        <v>790</v>
      </c>
      <c r="F172">
        <v>1</v>
      </c>
      <c r="G172">
        <v>4.24</v>
      </c>
      <c r="H172" t="s">
        <v>126</v>
      </c>
      <c r="J172" t="s">
        <v>1150</v>
      </c>
      <c r="K172" t="s">
        <v>1882</v>
      </c>
      <c r="L172" t="s">
        <v>1152</v>
      </c>
      <c r="M172" t="s">
        <v>1883</v>
      </c>
    </row>
    <row r="173" spans="1:14">
      <c r="A173">
        <v>50172</v>
      </c>
      <c r="B173" t="s">
        <v>1884</v>
      </c>
      <c r="C173" t="s">
        <v>1489</v>
      </c>
      <c r="D173" t="s">
        <v>766</v>
      </c>
      <c r="E173" t="s">
        <v>1122</v>
      </c>
      <c r="F173">
        <v>1</v>
      </c>
      <c r="G173">
        <v>4.24</v>
      </c>
      <c r="H173" t="s">
        <v>126</v>
      </c>
      <c r="J173" t="s">
        <v>1885</v>
      </c>
      <c r="K173" t="s">
        <v>269</v>
      </c>
      <c r="L173" t="s">
        <v>1886</v>
      </c>
      <c r="M173" t="s">
        <v>1408</v>
      </c>
    </row>
    <row r="174" spans="1:14">
      <c r="A174">
        <v>50173</v>
      </c>
      <c r="B174" t="s">
        <v>1789</v>
      </c>
      <c r="C174" t="s">
        <v>1887</v>
      </c>
      <c r="D174" t="s">
        <v>766</v>
      </c>
      <c r="E174" t="s">
        <v>1122</v>
      </c>
      <c r="F174">
        <v>1</v>
      </c>
      <c r="G174">
        <v>4.24</v>
      </c>
      <c r="H174" t="s">
        <v>126</v>
      </c>
      <c r="J174" t="s">
        <v>116</v>
      </c>
      <c r="K174" t="s">
        <v>1888</v>
      </c>
      <c r="L174" t="s">
        <v>542</v>
      </c>
      <c r="M174" t="s">
        <v>1889</v>
      </c>
    </row>
    <row r="175" spans="1:14">
      <c r="A175">
        <v>50174</v>
      </c>
      <c r="B175" t="s">
        <v>1890</v>
      </c>
      <c r="C175" t="s">
        <v>1891</v>
      </c>
      <c r="D175" t="s">
        <v>766</v>
      </c>
      <c r="E175" t="s">
        <v>1122</v>
      </c>
      <c r="F175">
        <v>1</v>
      </c>
      <c r="G175">
        <v>4.24</v>
      </c>
      <c r="H175" t="s">
        <v>126</v>
      </c>
      <c r="J175" t="s">
        <v>333</v>
      </c>
      <c r="K175" t="s">
        <v>313</v>
      </c>
      <c r="L175" t="s">
        <v>1391</v>
      </c>
      <c r="M175" t="s">
        <v>1392</v>
      </c>
    </row>
    <row r="176" spans="1:14">
      <c r="A176">
        <v>50175</v>
      </c>
      <c r="B176" t="s">
        <v>1892</v>
      </c>
      <c r="C176" t="s">
        <v>1893</v>
      </c>
      <c r="D176" t="s">
        <v>766</v>
      </c>
      <c r="E176" t="s">
        <v>1122</v>
      </c>
      <c r="F176">
        <v>1</v>
      </c>
      <c r="G176">
        <v>4.24</v>
      </c>
      <c r="H176" t="s">
        <v>126</v>
      </c>
      <c r="J176" t="s">
        <v>698</v>
      </c>
      <c r="K176" t="s">
        <v>297</v>
      </c>
      <c r="L176" t="s">
        <v>1894</v>
      </c>
      <c r="M176" t="s">
        <v>1413</v>
      </c>
    </row>
    <row r="177" spans="1:13">
      <c r="A177">
        <v>50176</v>
      </c>
      <c r="B177" t="s">
        <v>1371</v>
      </c>
      <c r="C177" t="s">
        <v>1895</v>
      </c>
      <c r="D177" t="s">
        <v>766</v>
      </c>
      <c r="E177" t="s">
        <v>1122</v>
      </c>
      <c r="F177">
        <v>1</v>
      </c>
      <c r="G177">
        <v>4.24</v>
      </c>
      <c r="H177" t="s">
        <v>126</v>
      </c>
      <c r="J177" t="s">
        <v>218</v>
      </c>
      <c r="K177" t="s">
        <v>342</v>
      </c>
      <c r="L177" t="s">
        <v>1372</v>
      </c>
      <c r="M177" t="s">
        <v>1409</v>
      </c>
    </row>
    <row r="178" spans="1:13">
      <c r="A178">
        <v>50177</v>
      </c>
      <c r="B178" t="s">
        <v>1896</v>
      </c>
      <c r="C178" t="s">
        <v>1897</v>
      </c>
      <c r="D178" t="s">
        <v>766</v>
      </c>
      <c r="E178" t="s">
        <v>1122</v>
      </c>
      <c r="F178">
        <v>1</v>
      </c>
      <c r="G178">
        <v>4.24</v>
      </c>
      <c r="H178" t="s">
        <v>126</v>
      </c>
      <c r="J178" t="s">
        <v>1898</v>
      </c>
      <c r="K178" t="s">
        <v>293</v>
      </c>
      <c r="L178" t="s">
        <v>1899</v>
      </c>
      <c r="M178" t="s">
        <v>1300</v>
      </c>
    </row>
    <row r="179" spans="1:13">
      <c r="A179">
        <v>50178</v>
      </c>
      <c r="B179" t="s">
        <v>1900</v>
      </c>
      <c r="C179" t="s">
        <v>1901</v>
      </c>
      <c r="D179" t="s">
        <v>766</v>
      </c>
      <c r="E179" t="s">
        <v>1122</v>
      </c>
      <c r="F179">
        <v>1</v>
      </c>
      <c r="G179">
        <v>4.24</v>
      </c>
      <c r="H179" t="s">
        <v>126</v>
      </c>
      <c r="J179" t="s">
        <v>1902</v>
      </c>
      <c r="K179" t="s">
        <v>1903</v>
      </c>
      <c r="L179" t="s">
        <v>1904</v>
      </c>
      <c r="M179" t="s">
        <v>1905</v>
      </c>
    </row>
    <row r="180" spans="1:13">
      <c r="A180">
        <v>50179</v>
      </c>
      <c r="B180" t="s">
        <v>1906</v>
      </c>
      <c r="C180" t="s">
        <v>1907</v>
      </c>
      <c r="D180" t="s">
        <v>766</v>
      </c>
      <c r="E180" t="s">
        <v>1122</v>
      </c>
      <c r="F180">
        <v>1</v>
      </c>
      <c r="G180">
        <v>4.24</v>
      </c>
      <c r="H180" t="s">
        <v>126</v>
      </c>
      <c r="J180" t="s">
        <v>1908</v>
      </c>
      <c r="K180" t="s">
        <v>307</v>
      </c>
      <c r="L180" t="s">
        <v>1909</v>
      </c>
      <c r="M180" t="s">
        <v>1910</v>
      </c>
    </row>
    <row r="181" spans="1:13">
      <c r="A181">
        <v>50180</v>
      </c>
      <c r="B181" t="s">
        <v>1911</v>
      </c>
      <c r="C181" t="s">
        <v>1912</v>
      </c>
      <c r="D181" t="s">
        <v>766</v>
      </c>
      <c r="E181" t="s">
        <v>1122</v>
      </c>
      <c r="F181">
        <v>1</v>
      </c>
      <c r="G181">
        <v>4.24</v>
      </c>
      <c r="H181" t="s">
        <v>126</v>
      </c>
      <c r="J181" t="s">
        <v>1913</v>
      </c>
      <c r="K181" t="s">
        <v>379</v>
      </c>
      <c r="L181" t="s">
        <v>1914</v>
      </c>
      <c r="M181" t="s">
        <v>1434</v>
      </c>
    </row>
    <row r="182" spans="1:13">
      <c r="A182">
        <v>50181</v>
      </c>
      <c r="B182" t="s">
        <v>252</v>
      </c>
      <c r="C182" t="s">
        <v>1915</v>
      </c>
      <c r="D182" t="s">
        <v>766</v>
      </c>
      <c r="E182" t="s">
        <v>1122</v>
      </c>
      <c r="F182">
        <v>1</v>
      </c>
      <c r="G182">
        <v>4.24</v>
      </c>
      <c r="H182" t="s">
        <v>126</v>
      </c>
      <c r="J182" t="s">
        <v>253</v>
      </c>
      <c r="K182" t="s">
        <v>303</v>
      </c>
      <c r="L182" t="s">
        <v>554</v>
      </c>
      <c r="M182" t="s">
        <v>1492</v>
      </c>
    </row>
    <row r="183" spans="1:13">
      <c r="A183">
        <v>50182</v>
      </c>
      <c r="B183" t="s">
        <v>1916</v>
      </c>
      <c r="C183" t="s">
        <v>1917</v>
      </c>
      <c r="D183" t="s">
        <v>766</v>
      </c>
      <c r="E183" t="s">
        <v>1122</v>
      </c>
      <c r="F183">
        <v>1</v>
      </c>
      <c r="G183">
        <v>4.24</v>
      </c>
      <c r="H183" t="s">
        <v>126</v>
      </c>
      <c r="J183" t="s">
        <v>1918</v>
      </c>
      <c r="K183" t="s">
        <v>332</v>
      </c>
      <c r="L183" t="s">
        <v>1919</v>
      </c>
      <c r="M183" t="s">
        <v>1397</v>
      </c>
    </row>
    <row r="184" spans="1:13">
      <c r="A184">
        <v>50183</v>
      </c>
      <c r="B184" t="s">
        <v>1920</v>
      </c>
      <c r="C184" t="s">
        <v>1921</v>
      </c>
      <c r="D184" t="s">
        <v>766</v>
      </c>
      <c r="E184" t="s">
        <v>1122</v>
      </c>
      <c r="F184">
        <v>1</v>
      </c>
      <c r="G184">
        <v>4.24</v>
      </c>
      <c r="H184" t="s">
        <v>126</v>
      </c>
      <c r="J184" t="s">
        <v>1922</v>
      </c>
      <c r="K184" t="s">
        <v>293</v>
      </c>
      <c r="L184" t="s">
        <v>1923</v>
      </c>
      <c r="M184" t="s">
        <v>1300</v>
      </c>
    </row>
    <row r="185" spans="1:13">
      <c r="A185">
        <v>50184</v>
      </c>
      <c r="B185" t="s">
        <v>1924</v>
      </c>
      <c r="C185" t="s">
        <v>1925</v>
      </c>
      <c r="D185" t="s">
        <v>766</v>
      </c>
      <c r="E185" t="s">
        <v>1122</v>
      </c>
      <c r="F185">
        <v>1</v>
      </c>
      <c r="G185">
        <v>4.24</v>
      </c>
      <c r="H185" t="s">
        <v>126</v>
      </c>
      <c r="J185" t="s">
        <v>1926</v>
      </c>
      <c r="K185" t="s">
        <v>358</v>
      </c>
      <c r="L185" t="s">
        <v>1927</v>
      </c>
      <c r="M185" t="s">
        <v>1405</v>
      </c>
    </row>
    <row r="186" spans="1:13">
      <c r="A186">
        <v>50185</v>
      </c>
      <c r="B186" t="s">
        <v>1115</v>
      </c>
      <c r="C186" t="s">
        <v>1928</v>
      </c>
      <c r="D186" t="s">
        <v>766</v>
      </c>
      <c r="E186" t="s">
        <v>1122</v>
      </c>
      <c r="F186">
        <v>1</v>
      </c>
      <c r="G186">
        <v>4.24</v>
      </c>
      <c r="H186" t="s">
        <v>126</v>
      </c>
      <c r="J186" t="s">
        <v>147</v>
      </c>
      <c r="K186" t="s">
        <v>168</v>
      </c>
      <c r="L186" t="s">
        <v>494</v>
      </c>
      <c r="M186" t="s">
        <v>617</v>
      </c>
    </row>
    <row r="187" spans="1:13">
      <c r="A187">
        <v>50186</v>
      </c>
      <c r="B187" t="s">
        <v>1929</v>
      </c>
      <c r="C187" t="s">
        <v>1511</v>
      </c>
      <c r="D187" t="s">
        <v>766</v>
      </c>
      <c r="E187" t="s">
        <v>1122</v>
      </c>
      <c r="F187">
        <v>1</v>
      </c>
      <c r="G187">
        <v>4.24</v>
      </c>
      <c r="H187" t="s">
        <v>126</v>
      </c>
      <c r="J187" t="s">
        <v>202</v>
      </c>
      <c r="K187" t="s">
        <v>301</v>
      </c>
      <c r="L187" t="s">
        <v>641</v>
      </c>
      <c r="M187" t="s">
        <v>1437</v>
      </c>
    </row>
    <row r="188" spans="1:13">
      <c r="A188">
        <v>50187</v>
      </c>
      <c r="B188" t="s">
        <v>1930</v>
      </c>
      <c r="C188" t="s">
        <v>1931</v>
      </c>
      <c r="D188" t="s">
        <v>766</v>
      </c>
      <c r="E188" t="s">
        <v>1122</v>
      </c>
      <c r="F188">
        <v>1</v>
      </c>
      <c r="G188">
        <v>4.24</v>
      </c>
      <c r="H188" t="s">
        <v>126</v>
      </c>
      <c r="J188" t="s">
        <v>389</v>
      </c>
      <c r="K188" t="s">
        <v>1932</v>
      </c>
      <c r="L188" t="s">
        <v>1460</v>
      </c>
      <c r="M188" t="s">
        <v>1933</v>
      </c>
    </row>
    <row r="189" spans="1:13">
      <c r="A189">
        <v>50188</v>
      </c>
      <c r="B189" t="s">
        <v>345</v>
      </c>
      <c r="C189" t="s">
        <v>1934</v>
      </c>
      <c r="D189" t="s">
        <v>766</v>
      </c>
      <c r="E189" t="s">
        <v>1122</v>
      </c>
      <c r="F189">
        <v>1</v>
      </c>
      <c r="G189">
        <v>4.24</v>
      </c>
      <c r="H189" t="s">
        <v>126</v>
      </c>
      <c r="J189" t="s">
        <v>122</v>
      </c>
      <c r="K189" t="s">
        <v>168</v>
      </c>
      <c r="L189" t="s">
        <v>495</v>
      </c>
      <c r="M189" t="s">
        <v>617</v>
      </c>
    </row>
    <row r="190" spans="1:13">
      <c r="A190">
        <v>50189</v>
      </c>
      <c r="B190" t="s">
        <v>1935</v>
      </c>
      <c r="C190" t="s">
        <v>1514</v>
      </c>
      <c r="D190" t="s">
        <v>766</v>
      </c>
      <c r="E190" t="s">
        <v>1219</v>
      </c>
      <c r="F190">
        <v>1</v>
      </c>
      <c r="G190">
        <v>4.25</v>
      </c>
      <c r="H190" t="s">
        <v>126</v>
      </c>
      <c r="J190" t="s">
        <v>1936</v>
      </c>
      <c r="K190" t="s">
        <v>351</v>
      </c>
      <c r="L190" t="s">
        <v>1937</v>
      </c>
      <c r="M190" t="s">
        <v>1421</v>
      </c>
    </row>
    <row r="191" spans="1:13">
      <c r="A191">
        <v>50190</v>
      </c>
      <c r="B191" t="s">
        <v>1938</v>
      </c>
      <c r="C191" t="s">
        <v>1939</v>
      </c>
      <c r="D191" t="s">
        <v>766</v>
      </c>
      <c r="E191" t="s">
        <v>1219</v>
      </c>
      <c r="F191">
        <v>1</v>
      </c>
      <c r="G191">
        <v>4.25</v>
      </c>
      <c r="H191" t="s">
        <v>126</v>
      </c>
      <c r="J191" t="s">
        <v>1368</v>
      </c>
      <c r="K191" t="s">
        <v>362</v>
      </c>
      <c r="L191" t="s">
        <v>1369</v>
      </c>
      <c r="M191" t="s">
        <v>1420</v>
      </c>
    </row>
    <row r="192" spans="1:13">
      <c r="A192">
        <v>50191</v>
      </c>
      <c r="B192" t="s">
        <v>66</v>
      </c>
      <c r="C192" t="s">
        <v>363</v>
      </c>
      <c r="D192" t="s">
        <v>766</v>
      </c>
      <c r="E192" t="s">
        <v>1219</v>
      </c>
      <c r="F192">
        <v>1</v>
      </c>
      <c r="G192">
        <v>4.25</v>
      </c>
      <c r="H192" t="s">
        <v>126</v>
      </c>
      <c r="J192" t="s">
        <v>67</v>
      </c>
      <c r="K192" t="s">
        <v>290</v>
      </c>
      <c r="L192" t="s">
        <v>477</v>
      </c>
      <c r="M192" t="s">
        <v>1411</v>
      </c>
    </row>
    <row r="193" spans="1:13">
      <c r="A193">
        <v>50192</v>
      </c>
      <c r="B193" t="s">
        <v>1940</v>
      </c>
      <c r="C193" t="s">
        <v>1941</v>
      </c>
      <c r="D193" t="s">
        <v>766</v>
      </c>
      <c r="E193" t="s">
        <v>1219</v>
      </c>
      <c r="F193">
        <v>1</v>
      </c>
      <c r="G193">
        <v>4.25</v>
      </c>
      <c r="H193" t="s">
        <v>126</v>
      </c>
      <c r="J193" t="s">
        <v>732</v>
      </c>
      <c r="K193" t="s">
        <v>306</v>
      </c>
      <c r="L193" t="s">
        <v>1353</v>
      </c>
      <c r="M193" t="s">
        <v>1430</v>
      </c>
    </row>
    <row r="194" spans="1:13">
      <c r="A194">
        <v>50193</v>
      </c>
      <c r="B194" t="s">
        <v>409</v>
      </c>
      <c r="C194" t="s">
        <v>1942</v>
      </c>
      <c r="D194" t="s">
        <v>766</v>
      </c>
      <c r="E194" t="s">
        <v>1219</v>
      </c>
      <c r="F194">
        <v>1</v>
      </c>
      <c r="G194">
        <v>4.25</v>
      </c>
      <c r="H194" t="s">
        <v>126</v>
      </c>
      <c r="J194" t="s">
        <v>410</v>
      </c>
      <c r="K194" t="s">
        <v>673</v>
      </c>
      <c r="L194" t="s">
        <v>642</v>
      </c>
      <c r="M194" t="s">
        <v>674</v>
      </c>
    </row>
    <row r="195" spans="1:13">
      <c r="A195">
        <v>50194</v>
      </c>
      <c r="B195" t="s">
        <v>1943</v>
      </c>
      <c r="C195" t="s">
        <v>1944</v>
      </c>
      <c r="D195" t="s">
        <v>766</v>
      </c>
      <c r="E195" t="s">
        <v>1219</v>
      </c>
      <c r="F195">
        <v>1</v>
      </c>
      <c r="G195">
        <v>4.25</v>
      </c>
      <c r="H195" t="s">
        <v>126</v>
      </c>
      <c r="J195" t="s">
        <v>719</v>
      </c>
      <c r="K195" t="s">
        <v>1945</v>
      </c>
      <c r="L195" t="s">
        <v>1946</v>
      </c>
      <c r="M195" t="s">
        <v>1947</v>
      </c>
    </row>
    <row r="196" spans="1:13">
      <c r="A196">
        <v>50195</v>
      </c>
      <c r="B196" t="s">
        <v>1948</v>
      </c>
      <c r="C196" t="s">
        <v>1949</v>
      </c>
      <c r="D196" t="s">
        <v>766</v>
      </c>
      <c r="E196" t="s">
        <v>1219</v>
      </c>
      <c r="F196">
        <v>1</v>
      </c>
      <c r="G196">
        <v>4.25</v>
      </c>
      <c r="H196" t="s">
        <v>126</v>
      </c>
      <c r="J196" t="s">
        <v>1950</v>
      </c>
      <c r="K196" t="s">
        <v>300</v>
      </c>
      <c r="L196" t="s">
        <v>1951</v>
      </c>
      <c r="M196" t="s">
        <v>1952</v>
      </c>
    </row>
    <row r="197" spans="1:13">
      <c r="A197">
        <v>50196</v>
      </c>
      <c r="B197" t="s">
        <v>319</v>
      </c>
      <c r="C197" t="s">
        <v>1953</v>
      </c>
      <c r="D197" t="s">
        <v>766</v>
      </c>
      <c r="E197" t="s">
        <v>1219</v>
      </c>
      <c r="F197">
        <v>1</v>
      </c>
      <c r="G197">
        <v>4.25</v>
      </c>
      <c r="H197" t="s">
        <v>126</v>
      </c>
      <c r="J197" t="s">
        <v>320</v>
      </c>
      <c r="K197" t="s">
        <v>327</v>
      </c>
      <c r="L197" t="s">
        <v>1954</v>
      </c>
      <c r="M197" t="s">
        <v>1424</v>
      </c>
    </row>
    <row r="198" spans="1:13">
      <c r="A198">
        <v>50197</v>
      </c>
      <c r="B198" t="s">
        <v>1503</v>
      </c>
      <c r="C198" t="s">
        <v>1955</v>
      </c>
      <c r="D198" t="s">
        <v>766</v>
      </c>
      <c r="E198" t="s">
        <v>1219</v>
      </c>
      <c r="F198">
        <v>1</v>
      </c>
      <c r="G198">
        <v>4.25</v>
      </c>
      <c r="H198" t="s">
        <v>126</v>
      </c>
      <c r="J198" t="s">
        <v>1504</v>
      </c>
      <c r="K198" t="s">
        <v>701</v>
      </c>
      <c r="L198" t="s">
        <v>1505</v>
      </c>
      <c r="M198" t="s">
        <v>702</v>
      </c>
    </row>
    <row r="199" spans="1:13">
      <c r="A199">
        <v>50198</v>
      </c>
      <c r="B199" t="s">
        <v>219</v>
      </c>
      <c r="C199" t="s">
        <v>1956</v>
      </c>
      <c r="D199" t="s">
        <v>766</v>
      </c>
      <c r="E199" t="s">
        <v>1219</v>
      </c>
      <c r="F199">
        <v>1</v>
      </c>
      <c r="G199">
        <v>4.25</v>
      </c>
      <c r="H199" t="s">
        <v>126</v>
      </c>
      <c r="J199" t="s">
        <v>220</v>
      </c>
      <c r="K199" t="s">
        <v>1726</v>
      </c>
      <c r="L199" t="s">
        <v>652</v>
      </c>
      <c r="M199" t="s">
        <v>1957</v>
      </c>
    </row>
    <row r="200" spans="1:13">
      <c r="A200">
        <v>50199</v>
      </c>
      <c r="B200" t="s">
        <v>16</v>
      </c>
      <c r="C200" t="s">
        <v>1958</v>
      </c>
      <c r="D200" t="s">
        <v>766</v>
      </c>
      <c r="E200" t="s">
        <v>1219</v>
      </c>
      <c r="F200">
        <v>1</v>
      </c>
      <c r="G200">
        <v>4.25</v>
      </c>
      <c r="H200" t="s">
        <v>126</v>
      </c>
      <c r="J200" t="s">
        <v>17</v>
      </c>
      <c r="K200" t="s">
        <v>1959</v>
      </c>
      <c r="L200" t="s">
        <v>501</v>
      </c>
      <c r="M200" t="s">
        <v>1960</v>
      </c>
    </row>
    <row r="201" spans="1:13">
      <c r="A201">
        <v>50200</v>
      </c>
      <c r="B201" t="s">
        <v>106</v>
      </c>
      <c r="C201" t="s">
        <v>1961</v>
      </c>
      <c r="D201" t="s">
        <v>766</v>
      </c>
      <c r="E201" t="s">
        <v>1219</v>
      </c>
      <c r="F201">
        <v>1</v>
      </c>
      <c r="G201">
        <v>4.25</v>
      </c>
      <c r="H201" t="s">
        <v>126</v>
      </c>
      <c r="J201" t="s">
        <v>107</v>
      </c>
      <c r="K201" t="s">
        <v>289</v>
      </c>
      <c r="L201" t="s">
        <v>575</v>
      </c>
      <c r="M201" t="s">
        <v>1422</v>
      </c>
    </row>
    <row r="202" spans="1:13">
      <c r="A202">
        <v>50201</v>
      </c>
      <c r="B202" t="s">
        <v>1962</v>
      </c>
      <c r="C202" t="s">
        <v>1963</v>
      </c>
      <c r="D202" t="s">
        <v>766</v>
      </c>
      <c r="E202" t="s">
        <v>1219</v>
      </c>
      <c r="F202">
        <v>1</v>
      </c>
      <c r="G202">
        <v>4.25</v>
      </c>
      <c r="H202" t="s">
        <v>126</v>
      </c>
      <c r="J202" t="s">
        <v>1964</v>
      </c>
      <c r="K202" t="s">
        <v>281</v>
      </c>
      <c r="L202" t="s">
        <v>1965</v>
      </c>
      <c r="M202" t="s">
        <v>1470</v>
      </c>
    </row>
    <row r="203" spans="1:13">
      <c r="A203">
        <v>50202</v>
      </c>
      <c r="B203" t="s">
        <v>411</v>
      </c>
      <c r="C203" t="s">
        <v>1966</v>
      </c>
      <c r="D203" t="s">
        <v>766</v>
      </c>
      <c r="E203" t="s">
        <v>1219</v>
      </c>
      <c r="F203">
        <v>1</v>
      </c>
      <c r="G203">
        <v>4.25</v>
      </c>
      <c r="H203" t="s">
        <v>126</v>
      </c>
      <c r="J203" t="s">
        <v>412</v>
      </c>
      <c r="K203" t="s">
        <v>1967</v>
      </c>
      <c r="L203" t="s">
        <v>1450</v>
      </c>
      <c r="M203" t="s">
        <v>1968</v>
      </c>
    </row>
    <row r="204" spans="1:13">
      <c r="A204">
        <v>50203</v>
      </c>
      <c r="B204" t="s">
        <v>1969</v>
      </c>
      <c r="C204" t="s">
        <v>393</v>
      </c>
      <c r="D204" t="s">
        <v>766</v>
      </c>
      <c r="E204" t="s">
        <v>1219</v>
      </c>
      <c r="F204">
        <v>1</v>
      </c>
      <c r="G204">
        <v>4.25</v>
      </c>
      <c r="H204" t="s">
        <v>126</v>
      </c>
      <c r="J204" t="s">
        <v>742</v>
      </c>
      <c r="K204" t="s">
        <v>394</v>
      </c>
      <c r="L204" t="s">
        <v>1970</v>
      </c>
      <c r="M204" t="s">
        <v>1416</v>
      </c>
    </row>
    <row r="205" spans="1:13">
      <c r="A205">
        <v>50204</v>
      </c>
      <c r="B205" t="s">
        <v>365</v>
      </c>
      <c r="C205" t="s">
        <v>388</v>
      </c>
      <c r="D205" t="s">
        <v>766</v>
      </c>
      <c r="E205" t="s">
        <v>1219</v>
      </c>
      <c r="F205">
        <v>1</v>
      </c>
      <c r="G205">
        <v>4.25</v>
      </c>
      <c r="H205" t="s">
        <v>126</v>
      </c>
      <c r="J205" t="s">
        <v>178</v>
      </c>
      <c r="K205" t="s">
        <v>15</v>
      </c>
      <c r="L205" t="s">
        <v>644</v>
      </c>
      <c r="M205" t="s">
        <v>692</v>
      </c>
    </row>
    <row r="206" spans="1:13">
      <c r="A206">
        <v>50205</v>
      </c>
      <c r="B206" t="s">
        <v>1479</v>
      </c>
      <c r="C206" t="s">
        <v>1971</v>
      </c>
      <c r="D206" t="s">
        <v>766</v>
      </c>
      <c r="E206" t="s">
        <v>1219</v>
      </c>
      <c r="F206">
        <v>1</v>
      </c>
      <c r="G206">
        <v>4.25</v>
      </c>
      <c r="H206" t="s">
        <v>126</v>
      </c>
      <c r="J206" t="s">
        <v>26</v>
      </c>
      <c r="K206" t="s">
        <v>1475</v>
      </c>
      <c r="L206" t="s">
        <v>483</v>
      </c>
      <c r="M206" t="s">
        <v>592</v>
      </c>
    </row>
    <row r="207" spans="1:13">
      <c r="A207">
        <v>50206</v>
      </c>
      <c r="B207" t="s">
        <v>1972</v>
      </c>
      <c r="C207" t="s">
        <v>1973</v>
      </c>
      <c r="D207" t="s">
        <v>766</v>
      </c>
      <c r="E207" t="s">
        <v>1219</v>
      </c>
      <c r="F207">
        <v>1</v>
      </c>
      <c r="G207">
        <v>4.25</v>
      </c>
      <c r="H207" t="s">
        <v>126</v>
      </c>
      <c r="J207" t="s">
        <v>1570</v>
      </c>
      <c r="K207" t="s">
        <v>1974</v>
      </c>
      <c r="L207" t="s">
        <v>1975</v>
      </c>
      <c r="M207" t="s">
        <v>1976</v>
      </c>
    </row>
    <row r="208" spans="1:13">
      <c r="A208">
        <v>50207</v>
      </c>
      <c r="B208" t="s">
        <v>1977</v>
      </c>
      <c r="C208" t="s">
        <v>1978</v>
      </c>
      <c r="D208" t="s">
        <v>766</v>
      </c>
      <c r="E208" t="s">
        <v>1219</v>
      </c>
      <c r="F208">
        <v>1</v>
      </c>
      <c r="G208">
        <v>4.25</v>
      </c>
      <c r="H208" t="s">
        <v>126</v>
      </c>
      <c r="J208" t="s">
        <v>1979</v>
      </c>
      <c r="K208" t="s">
        <v>1980</v>
      </c>
      <c r="L208" t="s">
        <v>1981</v>
      </c>
      <c r="M208" t="s">
        <v>1982</v>
      </c>
    </row>
    <row r="209" spans="1:13">
      <c r="A209">
        <v>50208</v>
      </c>
      <c r="B209" t="s">
        <v>1983</v>
      </c>
      <c r="C209" t="s">
        <v>278</v>
      </c>
      <c r="D209" t="s">
        <v>766</v>
      </c>
      <c r="E209" t="s">
        <v>1219</v>
      </c>
      <c r="F209">
        <v>1</v>
      </c>
      <c r="G209">
        <v>4.25</v>
      </c>
      <c r="H209" t="s">
        <v>126</v>
      </c>
      <c r="J209" t="s">
        <v>1984</v>
      </c>
      <c r="K209" t="s">
        <v>269</v>
      </c>
      <c r="L209" t="s">
        <v>1985</v>
      </c>
      <c r="M209" t="s">
        <v>1408</v>
      </c>
    </row>
    <row r="210" spans="1:13">
      <c r="A210">
        <v>50209</v>
      </c>
      <c r="D210" t="s">
        <v>766</v>
      </c>
      <c r="E210" t="s">
        <v>1219</v>
      </c>
      <c r="F210">
        <v>1</v>
      </c>
      <c r="G210">
        <v>4.25</v>
      </c>
      <c r="H210" t="s">
        <v>126</v>
      </c>
      <c r="J210" t="s">
        <v>396</v>
      </c>
      <c r="K210" t="s">
        <v>228</v>
      </c>
      <c r="L210" t="s">
        <v>1350</v>
      </c>
      <c r="M210" t="s">
        <v>1444</v>
      </c>
    </row>
    <row r="211" spans="1:13">
      <c r="A211">
        <v>50210</v>
      </c>
      <c r="B211" t="s">
        <v>1986</v>
      </c>
      <c r="C211" t="s">
        <v>1987</v>
      </c>
      <c r="D211" t="s">
        <v>766</v>
      </c>
      <c r="E211" t="s">
        <v>1219</v>
      </c>
      <c r="F211">
        <v>1</v>
      </c>
      <c r="G211">
        <v>4.25</v>
      </c>
      <c r="H211" t="s">
        <v>126</v>
      </c>
      <c r="J211" t="s">
        <v>300</v>
      </c>
      <c r="K211" t="s">
        <v>1499</v>
      </c>
      <c r="L211" t="s">
        <v>1988</v>
      </c>
      <c r="M211" t="s">
        <v>1500</v>
      </c>
    </row>
    <row r="212" spans="1:13">
      <c r="A212">
        <v>50211</v>
      </c>
      <c r="B212" t="s">
        <v>197</v>
      </c>
      <c r="C212" t="s">
        <v>1989</v>
      </c>
      <c r="D212" t="s">
        <v>766</v>
      </c>
      <c r="E212" t="s">
        <v>1219</v>
      </c>
      <c r="F212">
        <v>1</v>
      </c>
      <c r="G212">
        <v>4.25</v>
      </c>
      <c r="H212" t="s">
        <v>126</v>
      </c>
      <c r="J212" t="s">
        <v>198</v>
      </c>
      <c r="K212" t="s">
        <v>1990</v>
      </c>
      <c r="L212" t="s">
        <v>576</v>
      </c>
      <c r="M212" t="s">
        <v>1991</v>
      </c>
    </row>
    <row r="213" spans="1:13">
      <c r="A213">
        <v>50212</v>
      </c>
      <c r="B213" t="s">
        <v>1992</v>
      </c>
      <c r="C213" t="s">
        <v>1993</v>
      </c>
      <c r="D213" t="s">
        <v>766</v>
      </c>
      <c r="E213" t="s">
        <v>1219</v>
      </c>
      <c r="F213">
        <v>1</v>
      </c>
      <c r="G213">
        <v>4.25</v>
      </c>
      <c r="H213" t="s">
        <v>126</v>
      </c>
      <c r="J213" t="s">
        <v>1354</v>
      </c>
      <c r="K213" t="s">
        <v>405</v>
      </c>
      <c r="L213" t="s">
        <v>1355</v>
      </c>
      <c r="M213" t="s">
        <v>1429</v>
      </c>
    </row>
    <row r="214" spans="1:13">
      <c r="A214">
        <v>50213</v>
      </c>
      <c r="B214" t="s">
        <v>1994</v>
      </c>
      <c r="C214" t="s">
        <v>1995</v>
      </c>
      <c r="D214" t="s">
        <v>766</v>
      </c>
      <c r="E214" t="s">
        <v>1219</v>
      </c>
      <c r="F214">
        <v>1</v>
      </c>
      <c r="G214">
        <v>4.25</v>
      </c>
      <c r="H214" t="s">
        <v>126</v>
      </c>
      <c r="J214" t="s">
        <v>1996</v>
      </c>
      <c r="K214" t="s">
        <v>1525</v>
      </c>
      <c r="L214" t="s">
        <v>1997</v>
      </c>
      <c r="M214" t="s">
        <v>1998</v>
      </c>
    </row>
    <row r="215" spans="1:13">
      <c r="A215">
        <v>50214</v>
      </c>
      <c r="B215" t="s">
        <v>155</v>
      </c>
      <c r="C215" t="s">
        <v>1999</v>
      </c>
      <c r="D215" t="s">
        <v>766</v>
      </c>
      <c r="E215" t="s">
        <v>1219</v>
      </c>
      <c r="F215">
        <v>1</v>
      </c>
      <c r="G215">
        <v>4.25</v>
      </c>
      <c r="H215" t="s">
        <v>126</v>
      </c>
      <c r="J215" t="s">
        <v>156</v>
      </c>
      <c r="K215" t="s">
        <v>302</v>
      </c>
      <c r="L215" t="s">
        <v>514</v>
      </c>
      <c r="M215" t="s">
        <v>1399</v>
      </c>
    </row>
    <row r="216" spans="1:13">
      <c r="A216">
        <v>50215</v>
      </c>
      <c r="B216" t="s">
        <v>161</v>
      </c>
      <c r="C216" t="s">
        <v>2000</v>
      </c>
      <c r="D216" t="s">
        <v>766</v>
      </c>
      <c r="E216" t="s">
        <v>1219</v>
      </c>
      <c r="F216">
        <v>1</v>
      </c>
      <c r="G216">
        <v>4.25</v>
      </c>
      <c r="H216" t="s">
        <v>126</v>
      </c>
      <c r="J216" t="s">
        <v>162</v>
      </c>
      <c r="K216" t="s">
        <v>334</v>
      </c>
      <c r="L216" t="s">
        <v>587</v>
      </c>
      <c r="M216" t="s">
        <v>2001</v>
      </c>
    </row>
    <row r="217" spans="1:13">
      <c r="A217">
        <v>50216</v>
      </c>
      <c r="B217" t="s">
        <v>316</v>
      </c>
      <c r="C217" t="s">
        <v>2002</v>
      </c>
      <c r="D217" t="s">
        <v>766</v>
      </c>
      <c r="E217" t="s">
        <v>1219</v>
      </c>
      <c r="F217">
        <v>1</v>
      </c>
      <c r="G217">
        <v>4.25</v>
      </c>
      <c r="H217" t="s">
        <v>126</v>
      </c>
      <c r="J217" t="s">
        <v>317</v>
      </c>
      <c r="K217" t="s">
        <v>331</v>
      </c>
      <c r="L217" t="s">
        <v>714</v>
      </c>
      <c r="M217" t="s">
        <v>1452</v>
      </c>
    </row>
    <row r="218" spans="1:13">
      <c r="A218">
        <v>50217</v>
      </c>
      <c r="B218" t="s">
        <v>1379</v>
      </c>
      <c r="C218" t="s">
        <v>2003</v>
      </c>
      <c r="D218" t="s">
        <v>766</v>
      </c>
      <c r="E218" t="s">
        <v>1252</v>
      </c>
      <c r="F218">
        <v>1</v>
      </c>
      <c r="G218">
        <v>4.25</v>
      </c>
      <c r="H218" t="s">
        <v>126</v>
      </c>
      <c r="J218" t="s">
        <v>194</v>
      </c>
      <c r="K218" t="s">
        <v>327</v>
      </c>
      <c r="L218" t="s">
        <v>2351</v>
      </c>
      <c r="M218" t="s">
        <v>2352</v>
      </c>
    </row>
    <row r="219" spans="1:13">
      <c r="A219">
        <v>50218</v>
      </c>
      <c r="B219" t="s">
        <v>369</v>
      </c>
      <c r="C219" t="s">
        <v>2004</v>
      </c>
      <c r="D219" t="s">
        <v>766</v>
      </c>
      <c r="E219" t="s">
        <v>1252</v>
      </c>
      <c r="F219">
        <v>1</v>
      </c>
      <c r="G219">
        <v>4.25</v>
      </c>
      <c r="H219" t="s">
        <v>126</v>
      </c>
      <c r="J219" t="s">
        <v>166</v>
      </c>
      <c r="K219" t="s">
        <v>322</v>
      </c>
      <c r="L219" t="s">
        <v>2085</v>
      </c>
      <c r="M219" t="s">
        <v>2353</v>
      </c>
    </row>
    <row r="220" spans="1:13">
      <c r="A220">
        <v>50219</v>
      </c>
      <c r="B220" t="s">
        <v>131</v>
      </c>
      <c r="C220" t="s">
        <v>2005</v>
      </c>
      <c r="D220" t="s">
        <v>766</v>
      </c>
      <c r="E220" t="s">
        <v>1252</v>
      </c>
      <c r="F220">
        <v>1</v>
      </c>
      <c r="G220">
        <v>4.25</v>
      </c>
      <c r="H220" t="s">
        <v>126</v>
      </c>
      <c r="J220" t="s">
        <v>171</v>
      </c>
      <c r="K220" t="s">
        <v>377</v>
      </c>
      <c r="L220" t="s">
        <v>2354</v>
      </c>
      <c r="M220" t="s">
        <v>2355</v>
      </c>
    </row>
    <row r="221" spans="1:13">
      <c r="A221">
        <v>50220</v>
      </c>
      <c r="B221" t="s">
        <v>2006</v>
      </c>
      <c r="C221" t="s">
        <v>2007</v>
      </c>
      <c r="D221" t="s">
        <v>766</v>
      </c>
      <c r="E221" t="s">
        <v>1252</v>
      </c>
      <c r="F221">
        <v>1</v>
      </c>
      <c r="G221">
        <v>4.25</v>
      </c>
      <c r="H221" t="s">
        <v>126</v>
      </c>
      <c r="J221" t="s">
        <v>737</v>
      </c>
      <c r="K221" t="s">
        <v>1526</v>
      </c>
      <c r="L221" t="s">
        <v>2356</v>
      </c>
      <c r="M221" t="s">
        <v>2357</v>
      </c>
    </row>
    <row r="222" spans="1:13">
      <c r="A222">
        <v>50221</v>
      </c>
      <c r="B222" t="s">
        <v>2008</v>
      </c>
      <c r="C222" t="s">
        <v>2009</v>
      </c>
      <c r="D222" t="s">
        <v>766</v>
      </c>
      <c r="E222" t="s">
        <v>1252</v>
      </c>
      <c r="F222">
        <v>1</v>
      </c>
      <c r="G222">
        <v>4.25</v>
      </c>
      <c r="H222" t="s">
        <v>126</v>
      </c>
      <c r="J222" t="s">
        <v>191</v>
      </c>
      <c r="K222" t="s">
        <v>207</v>
      </c>
      <c r="L222" t="s">
        <v>2358</v>
      </c>
      <c r="M222" t="s">
        <v>2359</v>
      </c>
    </row>
    <row r="223" spans="1:13">
      <c r="A223">
        <v>50222</v>
      </c>
      <c r="B223" t="s">
        <v>949</v>
      </c>
      <c r="C223" t="s">
        <v>2010</v>
      </c>
      <c r="D223" t="s">
        <v>766</v>
      </c>
      <c r="E223" t="s">
        <v>1252</v>
      </c>
      <c r="F223">
        <v>1</v>
      </c>
      <c r="G223">
        <v>4.25</v>
      </c>
      <c r="H223" t="s">
        <v>126</v>
      </c>
      <c r="J223" t="s">
        <v>11</v>
      </c>
      <c r="K223" t="s">
        <v>2011</v>
      </c>
      <c r="L223" t="s">
        <v>696</v>
      </c>
      <c r="M223" t="s">
        <v>2360</v>
      </c>
    </row>
    <row r="224" spans="1:13">
      <c r="A224">
        <v>50223</v>
      </c>
      <c r="B224" t="s">
        <v>2012</v>
      </c>
      <c r="C224" t="s">
        <v>2013</v>
      </c>
      <c r="D224" t="s">
        <v>766</v>
      </c>
      <c r="E224" t="s">
        <v>1252</v>
      </c>
      <c r="F224">
        <v>1</v>
      </c>
      <c r="G224">
        <v>4.25</v>
      </c>
      <c r="H224" t="s">
        <v>126</v>
      </c>
      <c r="J224" t="s">
        <v>308</v>
      </c>
      <c r="K224" t="s">
        <v>326</v>
      </c>
      <c r="L224" t="s">
        <v>2361</v>
      </c>
      <c r="M224" t="s">
        <v>2362</v>
      </c>
    </row>
    <row r="225" spans="1:13">
      <c r="A225">
        <v>50224</v>
      </c>
      <c r="B225" t="s">
        <v>2014</v>
      </c>
      <c r="C225" t="s">
        <v>2015</v>
      </c>
      <c r="D225" t="s">
        <v>766</v>
      </c>
      <c r="E225" t="s">
        <v>1285</v>
      </c>
      <c r="F225">
        <v>1</v>
      </c>
      <c r="G225">
        <v>4.25</v>
      </c>
      <c r="H225" t="s">
        <v>126</v>
      </c>
      <c r="J225" t="s">
        <v>670</v>
      </c>
      <c r="K225" t="s">
        <v>662</v>
      </c>
      <c r="L225" t="s">
        <v>2016</v>
      </c>
      <c r="M225" t="s">
        <v>664</v>
      </c>
    </row>
    <row r="226" spans="1:13">
      <c r="A226">
        <v>50225</v>
      </c>
      <c r="B226" t="s">
        <v>118</v>
      </c>
      <c r="C226" t="s">
        <v>2017</v>
      </c>
      <c r="D226" t="s">
        <v>766</v>
      </c>
      <c r="E226" t="s">
        <v>1285</v>
      </c>
      <c r="F226">
        <v>1</v>
      </c>
      <c r="G226">
        <v>4.25</v>
      </c>
      <c r="H226" t="s">
        <v>126</v>
      </c>
      <c r="J226" t="s">
        <v>119</v>
      </c>
      <c r="K226" t="s">
        <v>1530</v>
      </c>
      <c r="L226" t="s">
        <v>594</v>
      </c>
      <c r="M226" t="s">
        <v>2018</v>
      </c>
    </row>
    <row r="227" spans="1:13">
      <c r="A227">
        <v>50226</v>
      </c>
      <c r="B227" t="s">
        <v>2019</v>
      </c>
      <c r="C227" t="s">
        <v>2020</v>
      </c>
      <c r="D227" t="s">
        <v>766</v>
      </c>
      <c r="E227" t="s">
        <v>1285</v>
      </c>
      <c r="F227">
        <v>1</v>
      </c>
      <c r="G227">
        <v>4.25</v>
      </c>
      <c r="H227" t="s">
        <v>126</v>
      </c>
      <c r="J227" t="s">
        <v>1517</v>
      </c>
      <c r="K227" t="s">
        <v>341</v>
      </c>
      <c r="L227" t="s">
        <v>2021</v>
      </c>
      <c r="M227" t="s">
        <v>1441</v>
      </c>
    </row>
    <row r="228" spans="1:13">
      <c r="A228">
        <v>50227</v>
      </c>
      <c r="B228" t="s">
        <v>2022</v>
      </c>
      <c r="C228" t="s">
        <v>2023</v>
      </c>
      <c r="D228" t="s">
        <v>766</v>
      </c>
      <c r="E228" t="s">
        <v>1285</v>
      </c>
      <c r="F228">
        <v>1</v>
      </c>
      <c r="G228">
        <v>4.25</v>
      </c>
      <c r="H228" t="s">
        <v>126</v>
      </c>
      <c r="J228" t="s">
        <v>2024</v>
      </c>
      <c r="K228" t="s">
        <v>329</v>
      </c>
      <c r="L228" t="s">
        <v>2025</v>
      </c>
      <c r="M228" t="s">
        <v>1464</v>
      </c>
    </row>
    <row r="229" spans="1:13">
      <c r="A229">
        <v>50228</v>
      </c>
      <c r="B229" t="s">
        <v>2026</v>
      </c>
      <c r="C229" t="s">
        <v>2027</v>
      </c>
      <c r="D229" t="s">
        <v>766</v>
      </c>
      <c r="E229" t="s">
        <v>1285</v>
      </c>
      <c r="F229">
        <v>1</v>
      </c>
      <c r="G229">
        <v>4.25</v>
      </c>
      <c r="H229" t="s">
        <v>126</v>
      </c>
      <c r="J229" t="s">
        <v>1528</v>
      </c>
      <c r="K229" t="s">
        <v>302</v>
      </c>
      <c r="L229" t="s">
        <v>2028</v>
      </c>
      <c r="M229" t="s">
        <v>1433</v>
      </c>
    </row>
    <row r="230" spans="1:13">
      <c r="A230">
        <v>50229</v>
      </c>
      <c r="B230" t="s">
        <v>2029</v>
      </c>
      <c r="C230" t="s">
        <v>2030</v>
      </c>
      <c r="D230" t="s">
        <v>766</v>
      </c>
      <c r="E230" t="s">
        <v>1285</v>
      </c>
      <c r="F230">
        <v>1</v>
      </c>
      <c r="G230">
        <v>4.25</v>
      </c>
      <c r="H230" t="s">
        <v>126</v>
      </c>
      <c r="J230" t="s">
        <v>744</v>
      </c>
      <c r="K230" t="s">
        <v>272</v>
      </c>
      <c r="L230" t="s">
        <v>1497</v>
      </c>
      <c r="M230" t="s">
        <v>1419</v>
      </c>
    </row>
    <row r="231" spans="1:13">
      <c r="A231">
        <v>50230</v>
      </c>
      <c r="B231" t="s">
        <v>2031</v>
      </c>
      <c r="C231" t="s">
        <v>2032</v>
      </c>
      <c r="D231" t="s">
        <v>766</v>
      </c>
      <c r="E231" t="s">
        <v>931</v>
      </c>
      <c r="F231">
        <v>1</v>
      </c>
      <c r="G231">
        <v>4.26</v>
      </c>
      <c r="H231" t="s">
        <v>126</v>
      </c>
      <c r="J231" t="s">
        <v>2033</v>
      </c>
      <c r="K231" t="s">
        <v>2034</v>
      </c>
      <c r="L231" t="s">
        <v>2035</v>
      </c>
      <c r="M231" t="s">
        <v>2036</v>
      </c>
    </row>
    <row r="232" spans="1:13">
      <c r="A232">
        <v>50231</v>
      </c>
      <c r="B232" t="s">
        <v>2037</v>
      </c>
      <c r="C232" t="s">
        <v>2038</v>
      </c>
      <c r="D232" t="s">
        <v>766</v>
      </c>
      <c r="E232" t="s">
        <v>931</v>
      </c>
      <c r="F232">
        <v>1</v>
      </c>
      <c r="G232">
        <v>4.26</v>
      </c>
      <c r="H232" t="s">
        <v>126</v>
      </c>
      <c r="J232" t="s">
        <v>1307</v>
      </c>
      <c r="K232" t="s">
        <v>301</v>
      </c>
      <c r="L232" t="s">
        <v>1309</v>
      </c>
      <c r="M232" t="s">
        <v>1437</v>
      </c>
    </row>
    <row r="233" spans="1:13">
      <c r="A233">
        <v>50232</v>
      </c>
      <c r="B233" t="s">
        <v>2039</v>
      </c>
      <c r="C233" t="s">
        <v>2040</v>
      </c>
      <c r="D233" t="s">
        <v>766</v>
      </c>
      <c r="E233" t="s">
        <v>931</v>
      </c>
      <c r="F233">
        <v>1</v>
      </c>
      <c r="G233">
        <v>4.26</v>
      </c>
      <c r="H233" t="s">
        <v>126</v>
      </c>
      <c r="J233" t="s">
        <v>62</v>
      </c>
      <c r="K233" t="s">
        <v>277</v>
      </c>
      <c r="L233" t="s">
        <v>612</v>
      </c>
      <c r="M233" t="s">
        <v>1410</v>
      </c>
    </row>
    <row r="234" spans="1:13">
      <c r="A234">
        <v>50233</v>
      </c>
      <c r="B234" t="s">
        <v>2041</v>
      </c>
      <c r="C234" t="s">
        <v>2042</v>
      </c>
      <c r="D234" t="s">
        <v>766</v>
      </c>
      <c r="E234" t="s">
        <v>931</v>
      </c>
      <c r="F234">
        <v>1</v>
      </c>
      <c r="G234">
        <v>4.26</v>
      </c>
      <c r="H234" t="s">
        <v>126</v>
      </c>
      <c r="J234" t="s">
        <v>403</v>
      </c>
      <c r="K234" t="s">
        <v>304</v>
      </c>
      <c r="L234" t="s">
        <v>1213</v>
      </c>
      <c r="M234" t="s">
        <v>1399</v>
      </c>
    </row>
    <row r="235" spans="1:13">
      <c r="A235">
        <v>50234</v>
      </c>
      <c r="B235" t="s">
        <v>2043</v>
      </c>
      <c r="C235" t="s">
        <v>2044</v>
      </c>
      <c r="D235" t="s">
        <v>766</v>
      </c>
      <c r="E235" t="s">
        <v>931</v>
      </c>
      <c r="F235">
        <v>1</v>
      </c>
      <c r="G235">
        <v>4.26</v>
      </c>
      <c r="H235" t="s">
        <v>126</v>
      </c>
      <c r="J235" t="s">
        <v>19</v>
      </c>
      <c r="K235" t="s">
        <v>2045</v>
      </c>
      <c r="L235" t="s">
        <v>505</v>
      </c>
      <c r="M235" t="s">
        <v>2046</v>
      </c>
    </row>
    <row r="236" spans="1:13">
      <c r="A236">
        <v>50235</v>
      </c>
      <c r="B236" t="s">
        <v>729</v>
      </c>
      <c r="C236" t="s">
        <v>2047</v>
      </c>
      <c r="D236" t="s">
        <v>766</v>
      </c>
      <c r="E236" t="s">
        <v>931</v>
      </c>
      <c r="F236">
        <v>1</v>
      </c>
      <c r="G236">
        <v>4.26</v>
      </c>
      <c r="H236" t="s">
        <v>126</v>
      </c>
      <c r="J236" t="s">
        <v>11</v>
      </c>
      <c r="K236" t="s">
        <v>297</v>
      </c>
      <c r="L236" t="s">
        <v>503</v>
      </c>
      <c r="M236" t="s">
        <v>1413</v>
      </c>
    </row>
    <row r="237" spans="1:13">
      <c r="A237">
        <v>50236</v>
      </c>
      <c r="B237" t="s">
        <v>728</v>
      </c>
      <c r="C237" t="s">
        <v>2048</v>
      </c>
      <c r="D237" t="s">
        <v>766</v>
      </c>
      <c r="E237" t="s">
        <v>931</v>
      </c>
      <c r="F237">
        <v>1</v>
      </c>
      <c r="G237">
        <v>4.26</v>
      </c>
      <c r="H237" t="s">
        <v>126</v>
      </c>
      <c r="J237" t="s">
        <v>166</v>
      </c>
      <c r="K237" t="s">
        <v>311</v>
      </c>
      <c r="L237" t="s">
        <v>616</v>
      </c>
      <c r="M237" t="s">
        <v>657</v>
      </c>
    </row>
    <row r="238" spans="1:13">
      <c r="A238">
        <v>50237</v>
      </c>
      <c r="B238" t="s">
        <v>2049</v>
      </c>
      <c r="C238" t="s">
        <v>2050</v>
      </c>
      <c r="D238" t="s">
        <v>766</v>
      </c>
      <c r="E238" t="s">
        <v>1076</v>
      </c>
      <c r="F238">
        <v>1</v>
      </c>
      <c r="G238">
        <v>4.26</v>
      </c>
      <c r="H238" t="s">
        <v>126</v>
      </c>
      <c r="J238" t="s">
        <v>175</v>
      </c>
      <c r="K238" t="s">
        <v>1513</v>
      </c>
      <c r="L238" t="s">
        <v>635</v>
      </c>
      <c r="M238" t="s">
        <v>2051</v>
      </c>
    </row>
    <row r="239" spans="1:13">
      <c r="A239">
        <v>50238</v>
      </c>
      <c r="B239" t="s">
        <v>2052</v>
      </c>
      <c r="C239" t="s">
        <v>2053</v>
      </c>
      <c r="D239" t="s">
        <v>766</v>
      </c>
      <c r="E239" t="s">
        <v>1076</v>
      </c>
      <c r="F239">
        <v>1</v>
      </c>
      <c r="G239">
        <v>4.26</v>
      </c>
      <c r="H239" t="s">
        <v>126</v>
      </c>
      <c r="J239" t="s">
        <v>2363</v>
      </c>
      <c r="K239" t="s">
        <v>335</v>
      </c>
      <c r="L239" t="s">
        <v>2054</v>
      </c>
      <c r="M239" t="s">
        <v>1428</v>
      </c>
    </row>
    <row r="240" spans="1:13">
      <c r="A240">
        <v>50239</v>
      </c>
      <c r="B240" t="s">
        <v>1166</v>
      </c>
      <c r="C240" t="s">
        <v>2055</v>
      </c>
      <c r="D240" t="s">
        <v>766</v>
      </c>
      <c r="E240" t="s">
        <v>1076</v>
      </c>
      <c r="F240">
        <v>1</v>
      </c>
      <c r="G240">
        <v>4.26</v>
      </c>
      <c r="H240" t="s">
        <v>126</v>
      </c>
      <c r="J240" t="s">
        <v>695</v>
      </c>
      <c r="K240" t="s">
        <v>309</v>
      </c>
      <c r="L240" t="s">
        <v>1168</v>
      </c>
      <c r="M240" t="s">
        <v>1412</v>
      </c>
    </row>
    <row r="241" spans="1:13">
      <c r="A241">
        <v>50240</v>
      </c>
      <c r="B241" t="s">
        <v>2056</v>
      </c>
      <c r="C241" t="s">
        <v>2057</v>
      </c>
      <c r="D241" t="s">
        <v>766</v>
      </c>
      <c r="E241" t="s">
        <v>1076</v>
      </c>
      <c r="F241">
        <v>1</v>
      </c>
      <c r="G241">
        <v>4.26</v>
      </c>
      <c r="H241" t="s">
        <v>126</v>
      </c>
      <c r="J241" t="s">
        <v>56</v>
      </c>
      <c r="K241" t="s">
        <v>757</v>
      </c>
      <c r="L241" t="s">
        <v>629</v>
      </c>
      <c r="M241" t="s">
        <v>2058</v>
      </c>
    </row>
    <row r="242" spans="1:13">
      <c r="A242">
        <v>50241</v>
      </c>
      <c r="B242" t="s">
        <v>708</v>
      </c>
      <c r="C242" t="s">
        <v>374</v>
      </c>
      <c r="D242" t="s">
        <v>766</v>
      </c>
      <c r="E242" t="s">
        <v>1076</v>
      </c>
      <c r="F242">
        <v>1</v>
      </c>
      <c r="G242">
        <v>5.27</v>
      </c>
      <c r="H242" t="s">
        <v>126</v>
      </c>
      <c r="J242" t="s">
        <v>128</v>
      </c>
      <c r="K242" t="s">
        <v>287</v>
      </c>
      <c r="L242" t="s">
        <v>2116</v>
      </c>
      <c r="M242" t="s">
        <v>1431</v>
      </c>
    </row>
    <row r="243" spans="1:13">
      <c r="A243">
        <v>50242</v>
      </c>
      <c r="B243" t="s">
        <v>2364</v>
      </c>
      <c r="C243" t="s">
        <v>2365</v>
      </c>
      <c r="D243" t="s">
        <v>766</v>
      </c>
      <c r="E243" t="s">
        <v>1122</v>
      </c>
      <c r="F243">
        <v>1</v>
      </c>
      <c r="G243">
        <v>5.27</v>
      </c>
      <c r="H243" t="s">
        <v>126</v>
      </c>
      <c r="J243" t="s">
        <v>2366</v>
      </c>
      <c r="K243" t="s">
        <v>1980</v>
      </c>
      <c r="L243" t="s">
        <v>2367</v>
      </c>
      <c r="M243" t="s">
        <v>1982</v>
      </c>
    </row>
    <row r="244" spans="1:13">
      <c r="A244">
        <v>50243</v>
      </c>
      <c r="B244" t="s">
        <v>1117</v>
      </c>
      <c r="C244" t="s">
        <v>347</v>
      </c>
      <c r="D244" t="s">
        <v>766</v>
      </c>
      <c r="E244" t="s">
        <v>2368</v>
      </c>
      <c r="F244">
        <v>1</v>
      </c>
      <c r="G244">
        <v>6.1</v>
      </c>
      <c r="H244" t="s">
        <v>2113</v>
      </c>
      <c r="I244">
        <v>50209</v>
      </c>
      <c r="J244" t="s">
        <v>396</v>
      </c>
      <c r="K244" t="s">
        <v>228</v>
      </c>
      <c r="L244" t="s">
        <v>1350</v>
      </c>
      <c r="M244" t="s">
        <v>1444</v>
      </c>
    </row>
    <row r="245" spans="1:13">
      <c r="A245">
        <v>50244</v>
      </c>
      <c r="B245" t="s">
        <v>370</v>
      </c>
      <c r="C245" t="s">
        <v>347</v>
      </c>
      <c r="D245" t="s">
        <v>766</v>
      </c>
      <c r="E245" t="s">
        <v>1062</v>
      </c>
      <c r="F245">
        <v>2</v>
      </c>
      <c r="G245">
        <v>6.12</v>
      </c>
      <c r="H245" t="s">
        <v>2113</v>
      </c>
      <c r="I245">
        <v>50145</v>
      </c>
      <c r="J245" t="s">
        <v>22</v>
      </c>
      <c r="K245" t="s">
        <v>228</v>
      </c>
      <c r="L245" t="s">
        <v>537</v>
      </c>
      <c r="M245" t="s">
        <v>1444</v>
      </c>
    </row>
    <row r="246" spans="1:13">
      <c r="A246">
        <v>50245</v>
      </c>
      <c r="B246" t="s">
        <v>1495</v>
      </c>
      <c r="C246" t="s">
        <v>2369</v>
      </c>
      <c r="D246" t="s">
        <v>766</v>
      </c>
      <c r="E246" t="s">
        <v>1122</v>
      </c>
      <c r="F246">
        <v>3</v>
      </c>
      <c r="G246">
        <v>6.15</v>
      </c>
      <c r="H246" t="s">
        <v>2113</v>
      </c>
      <c r="I246">
        <v>50075</v>
      </c>
      <c r="J246" t="s">
        <v>695</v>
      </c>
      <c r="K246" t="s">
        <v>335</v>
      </c>
      <c r="L246" t="s">
        <v>1168</v>
      </c>
      <c r="M246" t="s">
        <v>1428</v>
      </c>
    </row>
    <row r="247" spans="1:13">
      <c r="A247">
        <v>50246</v>
      </c>
      <c r="D247" t="s">
        <v>2059</v>
      </c>
    </row>
    <row r="248" spans="1:13">
      <c r="A248">
        <v>50247</v>
      </c>
      <c r="D248" t="s">
        <v>2059</v>
      </c>
    </row>
    <row r="249" spans="1:13">
      <c r="A249">
        <v>50248</v>
      </c>
      <c r="D249" t="s">
        <v>2059</v>
      </c>
    </row>
    <row r="250" spans="1:13">
      <c r="A250">
        <v>50249</v>
      </c>
      <c r="D250" t="s">
        <v>2059</v>
      </c>
    </row>
    <row r="251" spans="1:13">
      <c r="A251">
        <v>50250</v>
      </c>
      <c r="D251" t="s">
        <v>2059</v>
      </c>
    </row>
    <row r="252" spans="1:13">
      <c r="A252">
        <v>50251</v>
      </c>
      <c r="D252" t="s">
        <v>2059</v>
      </c>
    </row>
    <row r="253" spans="1:13">
      <c r="A253">
        <v>50252</v>
      </c>
      <c r="D253" t="s">
        <v>2059</v>
      </c>
    </row>
    <row r="254" spans="1:13">
      <c r="A254">
        <v>50253</v>
      </c>
      <c r="D254" t="s">
        <v>2059</v>
      </c>
    </row>
    <row r="255" spans="1:13">
      <c r="A255">
        <v>50254</v>
      </c>
      <c r="D255" t="s">
        <v>2059</v>
      </c>
    </row>
    <row r="256" spans="1:13">
      <c r="A256">
        <v>50255</v>
      </c>
      <c r="D256" t="s">
        <v>2059</v>
      </c>
    </row>
    <row r="257" spans="1:4">
      <c r="A257">
        <v>50256</v>
      </c>
      <c r="D257" t="s">
        <v>2059</v>
      </c>
    </row>
    <row r="258" spans="1:4">
      <c r="A258">
        <v>50257</v>
      </c>
      <c r="D258" t="s">
        <v>2059</v>
      </c>
    </row>
    <row r="259" spans="1:4">
      <c r="A259">
        <v>50258</v>
      </c>
      <c r="D259" t="s">
        <v>2059</v>
      </c>
    </row>
    <row r="260" spans="1:4">
      <c r="A260">
        <v>50259</v>
      </c>
      <c r="D260" t="s">
        <v>2059</v>
      </c>
    </row>
    <row r="261" spans="1:4">
      <c r="A261">
        <v>50260</v>
      </c>
      <c r="D261" t="s">
        <v>2059</v>
      </c>
    </row>
    <row r="262" spans="1:4">
      <c r="A262">
        <v>50261</v>
      </c>
      <c r="D262" t="s">
        <v>2059</v>
      </c>
    </row>
    <row r="263" spans="1:4">
      <c r="A263">
        <v>50262</v>
      </c>
      <c r="D263" t="s">
        <v>2059</v>
      </c>
    </row>
    <row r="264" spans="1:4">
      <c r="A264">
        <v>50263</v>
      </c>
      <c r="D264" t="s">
        <v>2059</v>
      </c>
    </row>
    <row r="265" spans="1:4">
      <c r="A265">
        <v>50264</v>
      </c>
      <c r="D265" t="s">
        <v>2059</v>
      </c>
    </row>
    <row r="266" spans="1:4">
      <c r="A266">
        <v>50265</v>
      </c>
      <c r="D266" t="s">
        <v>2059</v>
      </c>
    </row>
    <row r="267" spans="1:4">
      <c r="A267">
        <v>50266</v>
      </c>
      <c r="D267" t="s">
        <v>2059</v>
      </c>
    </row>
    <row r="268" spans="1:4">
      <c r="A268">
        <v>50267</v>
      </c>
      <c r="D268" t="s">
        <v>2059</v>
      </c>
    </row>
    <row r="269" spans="1:4">
      <c r="A269">
        <v>50268</v>
      </c>
      <c r="D269" t="s">
        <v>2059</v>
      </c>
    </row>
    <row r="270" spans="1:4">
      <c r="A270">
        <v>50269</v>
      </c>
      <c r="D270" t="s">
        <v>2059</v>
      </c>
    </row>
    <row r="271" spans="1:4">
      <c r="A271">
        <v>50270</v>
      </c>
      <c r="D271" t="s">
        <v>2059</v>
      </c>
    </row>
    <row r="272" spans="1:4">
      <c r="A272">
        <v>50271</v>
      </c>
      <c r="D272" t="s">
        <v>2059</v>
      </c>
    </row>
    <row r="273" spans="1:4">
      <c r="A273">
        <v>50272</v>
      </c>
      <c r="D273" t="s">
        <v>2059</v>
      </c>
    </row>
    <row r="274" spans="1:4">
      <c r="A274">
        <v>50273</v>
      </c>
      <c r="D274" t="s">
        <v>2059</v>
      </c>
    </row>
    <row r="275" spans="1:4">
      <c r="A275">
        <v>50274</v>
      </c>
      <c r="D275" t="s">
        <v>2059</v>
      </c>
    </row>
    <row r="276" spans="1:4">
      <c r="A276">
        <v>50275</v>
      </c>
      <c r="D276" t="s">
        <v>2059</v>
      </c>
    </row>
    <row r="277" spans="1:4">
      <c r="A277">
        <v>50276</v>
      </c>
      <c r="D277" t="s">
        <v>2059</v>
      </c>
    </row>
    <row r="278" spans="1:4">
      <c r="A278">
        <v>50277</v>
      </c>
      <c r="D278" t="s">
        <v>2059</v>
      </c>
    </row>
    <row r="279" spans="1:4">
      <c r="A279">
        <v>50278</v>
      </c>
      <c r="D279" t="s">
        <v>2059</v>
      </c>
    </row>
    <row r="280" spans="1:4">
      <c r="A280">
        <v>50279</v>
      </c>
      <c r="D280" t="s">
        <v>2059</v>
      </c>
    </row>
    <row r="281" spans="1:4">
      <c r="A281">
        <v>50280</v>
      </c>
      <c r="D281" t="s">
        <v>2059</v>
      </c>
    </row>
    <row r="282" spans="1:4">
      <c r="A282">
        <v>50281</v>
      </c>
      <c r="D282" t="s">
        <v>2059</v>
      </c>
    </row>
    <row r="283" spans="1:4">
      <c r="A283">
        <v>50282</v>
      </c>
      <c r="D283" t="s">
        <v>2059</v>
      </c>
    </row>
    <row r="284" spans="1:4">
      <c r="A284">
        <v>50283</v>
      </c>
      <c r="D284" t="s">
        <v>2059</v>
      </c>
    </row>
    <row r="285" spans="1:4">
      <c r="A285">
        <v>50284</v>
      </c>
      <c r="D285" t="s">
        <v>2059</v>
      </c>
    </row>
    <row r="286" spans="1:4">
      <c r="A286">
        <v>50285</v>
      </c>
      <c r="D286" t="s">
        <v>2059</v>
      </c>
    </row>
    <row r="287" spans="1:4">
      <c r="A287">
        <v>50286</v>
      </c>
      <c r="D287" t="s">
        <v>2059</v>
      </c>
    </row>
    <row r="288" spans="1:4">
      <c r="A288">
        <v>50287</v>
      </c>
      <c r="D288" t="s">
        <v>2059</v>
      </c>
    </row>
    <row r="289" spans="1:4">
      <c r="A289">
        <v>50288</v>
      </c>
      <c r="D289" t="s">
        <v>2059</v>
      </c>
    </row>
    <row r="290" spans="1:4">
      <c r="A290">
        <v>50289</v>
      </c>
      <c r="D290" t="s">
        <v>2059</v>
      </c>
    </row>
    <row r="291" spans="1:4">
      <c r="A291">
        <v>50290</v>
      </c>
      <c r="D291" t="s">
        <v>2059</v>
      </c>
    </row>
    <row r="292" spans="1:4">
      <c r="A292">
        <v>50291</v>
      </c>
      <c r="D292" t="s">
        <v>2059</v>
      </c>
    </row>
    <row r="293" spans="1:4">
      <c r="A293">
        <v>50292</v>
      </c>
      <c r="D293" t="s">
        <v>2059</v>
      </c>
    </row>
    <row r="294" spans="1:4">
      <c r="A294">
        <v>50293</v>
      </c>
      <c r="D294" t="s">
        <v>2059</v>
      </c>
    </row>
    <row r="295" spans="1:4">
      <c r="A295">
        <v>50294</v>
      </c>
      <c r="D295" t="s">
        <v>2059</v>
      </c>
    </row>
    <row r="296" spans="1:4">
      <c r="A296">
        <v>50295</v>
      </c>
      <c r="D296" t="s">
        <v>2059</v>
      </c>
    </row>
    <row r="297" spans="1:4">
      <c r="A297">
        <v>50296</v>
      </c>
      <c r="D297" t="s">
        <v>2059</v>
      </c>
    </row>
    <row r="298" spans="1:4">
      <c r="A298">
        <v>50297</v>
      </c>
      <c r="D298" t="s">
        <v>2059</v>
      </c>
    </row>
    <row r="299" spans="1:4">
      <c r="A299">
        <v>50298</v>
      </c>
      <c r="D299" t="s">
        <v>2059</v>
      </c>
    </row>
    <row r="300" spans="1:4">
      <c r="A300">
        <v>50299</v>
      </c>
      <c r="D300" t="s">
        <v>2059</v>
      </c>
    </row>
    <row r="301" spans="1:4">
      <c r="A301">
        <v>50300</v>
      </c>
      <c r="D301" t="s">
        <v>2059</v>
      </c>
    </row>
  </sheetData>
  <sheetProtection sheet="1" objects="1" scenarios="1"/>
  <phoneticPr fontId="1"/>
  <dataValidations count="1">
    <dataValidation imeMode="halfKatakana" allowBlank="1" showInputMessage="1" showErrorMessage="1" sqref="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1:K1"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tabSelected="1" workbookViewId="0">
      <selection activeCell="I12" sqref="I12"/>
    </sheetView>
  </sheetViews>
  <sheetFormatPr defaultRowHeight="13.5"/>
  <sheetData>
    <row r="1" spans="1:10" ht="28.5">
      <c r="A1" s="23" t="s">
        <v>445</v>
      </c>
    </row>
    <row r="3" spans="1:10" ht="25.5">
      <c r="A3" s="22" t="s">
        <v>443</v>
      </c>
    </row>
    <row r="5" spans="1:10" ht="25.5">
      <c r="A5" s="22" t="s">
        <v>2069</v>
      </c>
    </row>
    <row r="6" spans="1:10" ht="21">
      <c r="A6" s="11" t="s">
        <v>446</v>
      </c>
    </row>
    <row r="7" spans="1:10" ht="25.5">
      <c r="A7" s="11" t="s">
        <v>2372</v>
      </c>
    </row>
    <row r="8" spans="1:10" ht="21">
      <c r="A8" s="11" t="s">
        <v>2068</v>
      </c>
    </row>
    <row r="9" spans="1:10" ht="21">
      <c r="A9" s="11"/>
    </row>
    <row r="10" spans="1:10" ht="21">
      <c r="A10" s="11" t="s">
        <v>2067</v>
      </c>
    </row>
    <row r="12" spans="1:10" ht="25.5">
      <c r="A12" s="22" t="s">
        <v>447</v>
      </c>
    </row>
    <row r="14" spans="1:10" ht="25.5">
      <c r="B14" s="22" t="s">
        <v>2092</v>
      </c>
      <c r="F14" s="10" t="s">
        <v>2095</v>
      </c>
      <c r="J14" s="10"/>
    </row>
    <row r="15" spans="1:10" ht="17.25">
      <c r="B15" s="10" t="s">
        <v>444</v>
      </c>
    </row>
    <row r="16" spans="1:10" ht="17.25">
      <c r="B16" s="10" t="s">
        <v>2093</v>
      </c>
      <c r="G16" s="10" t="s">
        <v>2094</v>
      </c>
    </row>
    <row r="18" spans="1:1" ht="25.5">
      <c r="A18" s="22" t="s">
        <v>452</v>
      </c>
    </row>
  </sheetData>
  <sortState xmlns:xlrd2="http://schemas.microsoft.com/office/spreadsheetml/2017/richdata2" ref="A8:A9">
    <sortCondition descending="1" ref="A8"/>
  </sortState>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01"/>
  <sheetViews>
    <sheetView view="pageBreakPreview" zoomScale="120" zoomScaleNormal="100" zoomScaleSheetLayoutView="120" workbookViewId="0">
      <pane ySplit="8" topLeftCell="A9" activePane="bottomLeft" state="frozen"/>
      <selection pane="bottomLeft" activeCell="D14" sqref="D14"/>
    </sheetView>
  </sheetViews>
  <sheetFormatPr defaultRowHeight="13.5"/>
  <cols>
    <col min="1" max="1" width="9" style="16"/>
    <col min="2" max="2" width="6.5" style="14" customWidth="1"/>
    <col min="3" max="3" width="9" style="14" customWidth="1"/>
    <col min="4" max="4" width="12.375" style="14" bestFit="1" customWidth="1"/>
    <col min="5" max="5" width="10.625" style="14" hidden="1" customWidth="1"/>
    <col min="6" max="6" width="10.625" style="14" customWidth="1"/>
    <col min="7" max="7" width="4.125" style="14" customWidth="1"/>
    <col min="8" max="8" width="9.375" style="14" hidden="1" customWidth="1"/>
    <col min="9" max="9" width="10.25" style="28" customWidth="1"/>
    <col min="10" max="10" width="9" style="14"/>
    <col min="11" max="11" width="6.5" style="14" customWidth="1"/>
    <col min="12" max="12" width="9" style="14" customWidth="1"/>
    <col min="13" max="13" width="12" style="1" customWidth="1"/>
    <col min="14" max="14" width="10.625" style="1" hidden="1" customWidth="1"/>
    <col min="15" max="15" width="9" style="1" customWidth="1"/>
    <col min="16" max="16" width="4" style="14" customWidth="1"/>
    <col min="17" max="17" width="9" style="14" hidden="1" customWidth="1"/>
    <col min="18" max="18" width="10.25" customWidth="1"/>
  </cols>
  <sheetData>
    <row r="1" spans="1:18" ht="24">
      <c r="A1" s="132" t="s">
        <v>2371</v>
      </c>
      <c r="B1" s="132"/>
      <c r="C1" s="132"/>
      <c r="D1" s="132"/>
      <c r="E1" s="132"/>
      <c r="F1" s="132"/>
      <c r="G1" s="132"/>
      <c r="H1" s="132"/>
      <c r="I1" s="132"/>
      <c r="J1" s="132"/>
      <c r="K1" s="132"/>
      <c r="L1" s="132"/>
      <c r="M1" s="132"/>
      <c r="N1" s="132"/>
      <c r="O1" s="132"/>
      <c r="P1" s="132"/>
    </row>
    <row r="2" spans="1:18">
      <c r="A2" s="14"/>
    </row>
    <row r="3" spans="1:18" ht="17.25">
      <c r="A3" s="74" t="s">
        <v>416</v>
      </c>
      <c r="B3" s="133"/>
      <c r="C3" s="134"/>
      <c r="D3" s="134"/>
      <c r="E3" s="134"/>
      <c r="F3" s="134"/>
      <c r="G3" s="135"/>
      <c r="H3" s="27"/>
      <c r="I3" s="29"/>
      <c r="J3" s="1" t="s">
        <v>2062</v>
      </c>
      <c r="K3" s="71" t="s">
        <v>2063</v>
      </c>
      <c r="L3" s="61"/>
      <c r="M3" s="62">
        <f>L3*500</f>
        <v>0</v>
      </c>
      <c r="N3" s="63"/>
      <c r="O3" s="64" t="s">
        <v>2066</v>
      </c>
    </row>
    <row r="4" spans="1:18" ht="17.25">
      <c r="A4" s="75" t="s">
        <v>417</v>
      </c>
      <c r="B4" s="136"/>
      <c r="C4" s="137"/>
      <c r="D4" s="137"/>
      <c r="E4" s="137"/>
      <c r="F4" s="137"/>
      <c r="G4" s="138"/>
      <c r="H4" s="27"/>
      <c r="I4" s="29"/>
      <c r="K4" s="72" t="s">
        <v>2064</v>
      </c>
      <c r="L4" s="15"/>
      <c r="M4" s="65">
        <f>L4*1000</f>
        <v>0</v>
      </c>
      <c r="N4" s="66"/>
      <c r="O4" s="67" t="s">
        <v>2066</v>
      </c>
    </row>
    <row r="5" spans="1:18" ht="17.25">
      <c r="A5" s="76" t="s">
        <v>418</v>
      </c>
      <c r="B5" s="139"/>
      <c r="C5" s="140"/>
      <c r="D5" s="140"/>
      <c r="E5" s="140"/>
      <c r="F5" s="140"/>
      <c r="G5" s="141"/>
      <c r="H5" s="27"/>
      <c r="I5" s="29"/>
      <c r="K5" s="73"/>
      <c r="L5" s="68" t="s">
        <v>2065</v>
      </c>
      <c r="M5" s="68">
        <f>M3+M4</f>
        <v>0</v>
      </c>
      <c r="N5" s="69"/>
      <c r="O5" s="70" t="s">
        <v>2066</v>
      </c>
    </row>
    <row r="6" spans="1:18" ht="14.25" thickBot="1">
      <c r="A6" s="14"/>
    </row>
    <row r="7" spans="1:18">
      <c r="A7" s="142" t="s">
        <v>438</v>
      </c>
      <c r="B7" s="143"/>
      <c r="C7" s="143"/>
      <c r="D7" s="143"/>
      <c r="E7" s="143"/>
      <c r="F7" s="143"/>
      <c r="G7" s="143"/>
      <c r="H7" s="143"/>
      <c r="I7" s="144"/>
      <c r="J7" s="145" t="s">
        <v>439</v>
      </c>
      <c r="K7" s="146"/>
      <c r="L7" s="146"/>
      <c r="M7" s="146"/>
      <c r="N7" s="146"/>
      <c r="O7" s="146"/>
      <c r="P7" s="146"/>
      <c r="Q7" s="146"/>
      <c r="R7" s="147"/>
    </row>
    <row r="8" spans="1:18">
      <c r="A8" s="33" t="s">
        <v>420</v>
      </c>
      <c r="B8" s="25" t="s">
        <v>421</v>
      </c>
      <c r="C8" s="25" t="s">
        <v>437</v>
      </c>
      <c r="D8" s="25" t="s">
        <v>433</v>
      </c>
      <c r="E8" s="25" t="s">
        <v>435</v>
      </c>
      <c r="F8" s="25" t="s">
        <v>416</v>
      </c>
      <c r="G8" s="39" t="s">
        <v>422</v>
      </c>
      <c r="H8" s="25" t="s">
        <v>450</v>
      </c>
      <c r="I8" s="49" t="s">
        <v>451</v>
      </c>
      <c r="J8" s="42" t="s">
        <v>420</v>
      </c>
      <c r="K8" s="24" t="s">
        <v>421</v>
      </c>
      <c r="L8" s="24" t="s">
        <v>437</v>
      </c>
      <c r="M8" s="24" t="s">
        <v>433</v>
      </c>
      <c r="N8" s="24" t="s">
        <v>435</v>
      </c>
      <c r="O8" s="24" t="s">
        <v>416</v>
      </c>
      <c r="P8" s="43" t="s">
        <v>422</v>
      </c>
      <c r="Q8" s="24" t="s">
        <v>450</v>
      </c>
      <c r="R8" s="46" t="s">
        <v>451</v>
      </c>
    </row>
    <row r="9" spans="1:18">
      <c r="A9" s="35" t="s">
        <v>448</v>
      </c>
      <c r="B9" s="36"/>
      <c r="C9" s="36"/>
      <c r="D9" s="37" t="str">
        <f>IF(B9="","",VLOOKUP(B9,男子!$A$2:$M$301,2,0))&amp;"  "&amp;IF(B9="","",VLOOKUP(B9,男子!$A$2:$M$301,3,0))</f>
        <v xml:space="preserve">  </v>
      </c>
      <c r="E9" s="37" t="str">
        <f>IF(B9="","",VLOOKUP(B9,男子!$A$2:$M$301,10,0))&amp;"  "&amp;IF(B9="","",VLOOKUP(B9,男子!#REF!,11,0))</f>
        <v xml:space="preserve">  </v>
      </c>
      <c r="F9" s="37" t="str">
        <f>IF(B9="","",VLOOKUP(B9,男子!$A$2:$M$301,5,0))</f>
        <v/>
      </c>
      <c r="G9" s="38" t="str">
        <f>IF(B9="","",VLOOKUP(B9,男子!$A$2:$M$301,6,0))</f>
        <v/>
      </c>
      <c r="H9" s="37" t="str">
        <f>IF(B9="","",VLOOKUP(B9,男子!$A$2:$M$301,13,0))&amp;" "&amp;IF(B9="","",VLOOKUP(B9,男子!#REF!,12,0))</f>
        <v xml:space="preserve"> </v>
      </c>
      <c r="I9" s="50"/>
      <c r="J9" s="41" t="s">
        <v>448</v>
      </c>
      <c r="K9" s="26"/>
      <c r="L9" s="26"/>
      <c r="M9" s="21" t="str">
        <f>IF(K9="","",VLOOKUP(K9,女子!$A$2:$M$301,2,0))&amp;"  "&amp;IF(K9="","",VLOOKUP(K9,女子!$A$2:$M$301,3,0))</f>
        <v xml:space="preserve">  </v>
      </c>
      <c r="N9" s="21" t="str">
        <f>IF(K9="","",VLOOKUP(K9,女子!$A$2:$M$301,10,0))&amp;"  "&amp;IF(K9="","",VLOOKUP(K9,女子!$A$2:$M$301,11,0))</f>
        <v xml:space="preserve">  </v>
      </c>
      <c r="O9" s="21" t="str">
        <f>IF(K9="","",VLOOKUP(K9,女子!$A$2:$M$301,5,0))</f>
        <v/>
      </c>
      <c r="P9" s="44" t="str">
        <f>IF(K9="","",VLOOKUP(K9,女子!$A$2:$M$301,6,0))</f>
        <v/>
      </c>
      <c r="Q9" s="21" t="str">
        <f>IF(K9="","",VLOOKUP(K9,女子!$A$2:$M$301,13,0))&amp;" "&amp;IF(K9="","",VLOOKUP(K9,女子!$A$2:$M$301,12,0))</f>
        <v xml:space="preserve"> </v>
      </c>
      <c r="R9" s="47"/>
    </row>
    <row r="10" spans="1:18">
      <c r="A10" s="35" t="s">
        <v>448</v>
      </c>
      <c r="B10" s="26"/>
      <c r="C10" s="26"/>
      <c r="D10" s="19" t="str">
        <f>IF(B10="","",VLOOKUP(B10,男子!$A$2:$M$301,2,0))&amp;"  "&amp;IF(B10="","",VLOOKUP(B10,男子!$A$2:$M$301,3,0))</f>
        <v xml:space="preserve">  </v>
      </c>
      <c r="E10" s="19" t="str">
        <f>IF(B10="","",VLOOKUP(B10,男子!$A$2:$M$301,10,0))&amp;"  "&amp;IF(B10="","",VLOOKUP(B10,男子!#REF!,11,0))</f>
        <v xml:space="preserve">  </v>
      </c>
      <c r="F10" s="19" t="str">
        <f>IF(B10="","",VLOOKUP(B10,男子!$A$2:$M$301,5,0))</f>
        <v/>
      </c>
      <c r="G10" s="30" t="str">
        <f>IF(B10="","",VLOOKUP(B10,男子!$A$2:$M$301,6,0))</f>
        <v/>
      </c>
      <c r="H10" s="19" t="str">
        <f>IF(B10="","",VLOOKUP(B10,男子!$A$2:$M$301,13,0))&amp;" "&amp;IF(B10="","",VLOOKUP(B10,男子!#REF!,12,0))</f>
        <v xml:space="preserve"> </v>
      </c>
      <c r="I10" s="51"/>
      <c r="J10" s="41" t="s">
        <v>448</v>
      </c>
      <c r="K10" s="26"/>
      <c r="L10" s="26"/>
      <c r="M10" s="21" t="str">
        <f>IF(K10="","",VLOOKUP(K10,女子!$A$2:$M$301,2,0))&amp;"  "&amp;IF(K10="","",VLOOKUP(K10,女子!$A$2:$M$301,3,0))</f>
        <v xml:space="preserve">  </v>
      </c>
      <c r="N10" s="21" t="str">
        <f>IF(K10="","",VLOOKUP(K10,女子!$A$2:$M$301,10,0))&amp;"  "&amp;IF(K10="","",VLOOKUP(K10,女子!$A$2:$M$301,11,0))</f>
        <v xml:space="preserve">  </v>
      </c>
      <c r="O10" s="21" t="str">
        <f>IF(K10="","",VLOOKUP(K10,女子!$A$2:$M$301,5,0))</f>
        <v/>
      </c>
      <c r="P10" s="44" t="str">
        <f>IF(K10="","",VLOOKUP(K10,女子!$A$2:$M$301,6,0))</f>
        <v/>
      </c>
      <c r="Q10" s="59" t="str">
        <f>IF(K10="","",VLOOKUP(K10,女子!$A$2:$M$301,13,0))&amp;" "&amp;IF(K10="","",VLOOKUP(K10,女子!$A$2:$M$301,12,0))</f>
        <v xml:space="preserve"> </v>
      </c>
      <c r="R10" s="48"/>
    </row>
    <row r="11" spans="1:18">
      <c r="A11" s="35" t="s">
        <v>448</v>
      </c>
      <c r="B11" s="26"/>
      <c r="C11" s="26"/>
      <c r="D11" s="19" t="str">
        <f>IF(B11="","",VLOOKUP(B11,男子!$A$2:$M$301,2,0))&amp;"  "&amp;IF(B11="","",VLOOKUP(B11,男子!$A$2:$M$301,3,0))</f>
        <v xml:space="preserve">  </v>
      </c>
      <c r="E11" s="19" t="str">
        <f>IF(B11="","",VLOOKUP(B11,男子!$A$2:$M$301,10,0))&amp;"  "&amp;IF(B11="","",VLOOKUP(B11,男子!#REF!,11,0))</f>
        <v xml:space="preserve">  </v>
      </c>
      <c r="F11" s="19" t="str">
        <f>IF(B11="","",VLOOKUP(B11,男子!$A$2:$M$301,5,0))</f>
        <v/>
      </c>
      <c r="G11" s="30" t="str">
        <f>IF(B11="","",VLOOKUP(B11,男子!$A$2:$M$301,6,0))</f>
        <v/>
      </c>
      <c r="H11" s="19" t="str">
        <f>IF(B11="","",VLOOKUP(B11,男子!$A$2:$M$301,13,0))&amp;" "&amp;IF(B11="","",VLOOKUP(B11,男子!#REF!,12,0))</f>
        <v xml:space="preserve"> </v>
      </c>
      <c r="I11" s="51"/>
      <c r="J11" s="41" t="s">
        <v>448</v>
      </c>
      <c r="K11" s="26"/>
      <c r="L11" s="26"/>
      <c r="M11" s="21" t="str">
        <f>IF(K11="","",VLOOKUP(K11,女子!$A$2:$M$301,2,0))&amp;"  "&amp;IF(K11="","",VLOOKUP(K11,女子!$A$2:$M$301,3,0))</f>
        <v xml:space="preserve">  </v>
      </c>
      <c r="N11" s="21" t="str">
        <f>IF(K11="","",VLOOKUP(K11,女子!$A$2:$M$301,10,0))&amp;"  "&amp;IF(K11="","",VLOOKUP(K11,女子!$A$2:$M$301,11,0))</f>
        <v xml:space="preserve">  </v>
      </c>
      <c r="O11" s="21" t="str">
        <f>IF(K11="","",VLOOKUP(K11,女子!$A$2:$M$301,5,0))</f>
        <v/>
      </c>
      <c r="P11" s="44" t="str">
        <f>IF(K11="","",VLOOKUP(K11,女子!$A$2:$M$301,6,0))</f>
        <v/>
      </c>
      <c r="Q11" s="59" t="str">
        <f>IF(K11="","",VLOOKUP(K11,女子!$A$2:$M$301,13,0))&amp;" "&amp;IF(K11="","",VLOOKUP(K11,女子!$A$2:$M$301,12,0))</f>
        <v xml:space="preserve"> </v>
      </c>
      <c r="R11" s="48"/>
    </row>
    <row r="12" spans="1:18">
      <c r="A12" s="35" t="s">
        <v>448</v>
      </c>
      <c r="B12" s="26"/>
      <c r="C12" s="26"/>
      <c r="D12" s="19" t="str">
        <f>IF(B12="","",VLOOKUP(B12,男子!$A$2:$M$301,2,0))&amp;"  "&amp;IF(B12="","",VLOOKUP(B12,男子!$A$2:$M$301,3,0))</f>
        <v xml:space="preserve">  </v>
      </c>
      <c r="E12" s="19" t="str">
        <f>IF(B12="","",VLOOKUP(B12,男子!$A$2:$M$301,10,0))&amp;"  "&amp;IF(B12="","",VLOOKUP(B12,男子!#REF!,11,0))</f>
        <v xml:space="preserve">  </v>
      </c>
      <c r="F12" s="19" t="str">
        <f>IF(B12="","",VLOOKUP(B12,男子!$A$2:$M$301,5,0))</f>
        <v/>
      </c>
      <c r="G12" s="30" t="str">
        <f>IF(B12="","",VLOOKUP(B12,男子!$A$2:$M$301,6,0))</f>
        <v/>
      </c>
      <c r="H12" s="19" t="str">
        <f>IF(B12="","",VLOOKUP(B12,男子!$A$2:$M$301,13,0))&amp;" "&amp;IF(B12="","",VLOOKUP(B12,男子!#REF!,12,0))</f>
        <v xml:space="preserve"> </v>
      </c>
      <c r="I12" s="51"/>
      <c r="J12" s="41" t="s">
        <v>448</v>
      </c>
      <c r="K12" s="26"/>
      <c r="L12" s="26"/>
      <c r="M12" s="21" t="str">
        <f>IF(K12="","",VLOOKUP(K12,女子!$A$2:$M$301,2,0))&amp;"  "&amp;IF(K12="","",VLOOKUP(K12,女子!$A$2:$M$301,3,0))</f>
        <v xml:space="preserve">  </v>
      </c>
      <c r="N12" s="21" t="str">
        <f>IF(K12="","",VLOOKUP(K12,女子!$A$2:$M$301,10,0))&amp;"  "&amp;IF(K12="","",VLOOKUP(K12,女子!$A$2:$M$301,11,0))</f>
        <v xml:space="preserve">  </v>
      </c>
      <c r="O12" s="21" t="str">
        <f>IF(K12="","",VLOOKUP(K12,女子!$A$2:$M$301,5,0))</f>
        <v/>
      </c>
      <c r="P12" s="44" t="str">
        <f>IF(K12="","",VLOOKUP(K12,女子!$A$2:$M$301,6,0))</f>
        <v/>
      </c>
      <c r="Q12" s="59" t="str">
        <f>IF(K12="","",VLOOKUP(K12,女子!$A$2:$M$301,13,0))&amp;" "&amp;IF(K12="","",VLOOKUP(K12,女子!$A$2:$M$301,12,0))</f>
        <v xml:space="preserve"> </v>
      </c>
      <c r="R12" s="48"/>
    </row>
    <row r="13" spans="1:18">
      <c r="A13" s="35" t="s">
        <v>448</v>
      </c>
      <c r="B13" s="26"/>
      <c r="C13" s="26"/>
      <c r="D13" s="19" t="str">
        <f>IF(B13="","",VLOOKUP(B13,男子!$A$2:$M$301,2,0))&amp;"  "&amp;IF(B13="","",VLOOKUP(B13,男子!$A$2:$M$301,3,0))</f>
        <v xml:space="preserve">  </v>
      </c>
      <c r="E13" s="19" t="str">
        <f>IF(B13="","",VLOOKUP(B13,男子!$A$2:$M$301,10,0))&amp;"  "&amp;IF(B13="","",VLOOKUP(B13,男子!#REF!,11,0))</f>
        <v xml:space="preserve">  </v>
      </c>
      <c r="F13" s="19" t="str">
        <f>IF(B13="","",VLOOKUP(B13,男子!$A$2:$M$301,5,0))</f>
        <v/>
      </c>
      <c r="G13" s="30" t="str">
        <f>IF(B13="","",VLOOKUP(B13,男子!$A$2:$M$301,6,0))</f>
        <v/>
      </c>
      <c r="H13" s="19" t="str">
        <f>IF(B13="","",VLOOKUP(B13,男子!$A$2:$M$301,13,0))&amp;" "&amp;IF(B13="","",VLOOKUP(B13,男子!#REF!,12,0))</f>
        <v xml:space="preserve"> </v>
      </c>
      <c r="I13" s="51"/>
      <c r="J13" s="41" t="s">
        <v>448</v>
      </c>
      <c r="K13" s="26"/>
      <c r="L13" s="26"/>
      <c r="M13" s="21" t="str">
        <f>IF(K13="","",VLOOKUP(K13,女子!$A$2:$M$301,2,0))&amp;"  "&amp;IF(K13="","",VLOOKUP(K13,女子!$A$2:$M$301,3,0))</f>
        <v xml:space="preserve">  </v>
      </c>
      <c r="N13" s="21" t="str">
        <f>IF(K13="","",VLOOKUP(K13,女子!$A$2:$M$301,10,0))&amp;"  "&amp;IF(K13="","",VLOOKUP(K13,女子!$A$2:$M$301,11,0))</f>
        <v xml:space="preserve">  </v>
      </c>
      <c r="O13" s="21" t="str">
        <f>IF(K13="","",VLOOKUP(K13,女子!$A$2:$M$301,5,0))</f>
        <v/>
      </c>
      <c r="P13" s="44" t="str">
        <f>IF(K13="","",VLOOKUP(K13,女子!$A$2:$M$301,6,0))</f>
        <v/>
      </c>
      <c r="Q13" s="59" t="str">
        <f>IF(K13="","",VLOOKUP(K13,女子!$A$2:$M$301,13,0))&amp;" "&amp;IF(K13="","",VLOOKUP(K13,女子!$A$2:$M$301,12,0))</f>
        <v xml:space="preserve"> </v>
      </c>
      <c r="R13" s="48"/>
    </row>
    <row r="14" spans="1:18">
      <c r="A14" s="35" t="s">
        <v>448</v>
      </c>
      <c r="B14" s="26"/>
      <c r="C14" s="26"/>
      <c r="D14" s="19" t="str">
        <f>IF(B14="","",VLOOKUP(B14,男子!$A$2:$M$301,2,0))&amp;"  "&amp;IF(B14="","",VLOOKUP(B14,男子!$A$2:$M$301,3,0))</f>
        <v xml:space="preserve">  </v>
      </c>
      <c r="E14" s="19" t="str">
        <f>IF(B14="","",VLOOKUP(B14,男子!$A$2:$M$301,10,0))&amp;"  "&amp;IF(B14="","",VLOOKUP(B14,男子!#REF!,11,0))</f>
        <v xml:space="preserve">  </v>
      </c>
      <c r="F14" s="19" t="str">
        <f>IF(B14="","",VLOOKUP(B14,男子!$A$2:$M$301,5,0))</f>
        <v/>
      </c>
      <c r="G14" s="30" t="str">
        <f>IF(B14="","",VLOOKUP(B14,男子!$A$2:$M$301,6,0))</f>
        <v/>
      </c>
      <c r="H14" s="19" t="str">
        <f>IF(B14="","",VLOOKUP(B14,男子!$A$2:$M$301,13,0))&amp;" "&amp;IF(B14="","",VLOOKUP(B14,男子!#REF!,12,0))</f>
        <v xml:space="preserve"> </v>
      </c>
      <c r="I14" s="51"/>
      <c r="J14" s="41" t="s">
        <v>448</v>
      </c>
      <c r="K14" s="26"/>
      <c r="L14" s="26"/>
      <c r="M14" s="21" t="str">
        <f>IF(K14="","",VLOOKUP(K14,女子!$A$2:$M$301,2,0))&amp;"  "&amp;IF(K14="","",VLOOKUP(K14,女子!$A$2:$M$301,3,0))</f>
        <v xml:space="preserve">  </v>
      </c>
      <c r="N14" s="21" t="str">
        <f>IF(K14="","",VLOOKUP(K14,女子!$A$2:$M$301,10,0))&amp;"  "&amp;IF(K14="","",VLOOKUP(K14,女子!$A$2:$M$301,11,0))</f>
        <v xml:space="preserve">  </v>
      </c>
      <c r="O14" s="21" t="str">
        <f>IF(K14="","",VLOOKUP(K14,女子!$A$2:$M$301,5,0))</f>
        <v/>
      </c>
      <c r="P14" s="44" t="str">
        <f>IF(K14="","",VLOOKUP(K14,女子!$A$2:$M$301,6,0))</f>
        <v/>
      </c>
      <c r="Q14" s="59" t="str">
        <f>IF(K14="","",VLOOKUP(K14,女子!$A$2:$M$301,13,0))&amp;" "&amp;IF(K14="","",VLOOKUP(K14,女子!$A$2:$M$301,12,0))</f>
        <v xml:space="preserve"> </v>
      </c>
      <c r="R14" s="48"/>
    </row>
    <row r="15" spans="1:18">
      <c r="A15" s="35" t="s">
        <v>448</v>
      </c>
      <c r="B15" s="26"/>
      <c r="C15" s="26"/>
      <c r="D15" s="19" t="str">
        <f>IF(B15="","",VLOOKUP(B15,男子!$A$2:$M$301,2,0))&amp;"  "&amp;IF(B15="","",VLOOKUP(B15,男子!$A$2:$M$301,3,0))</f>
        <v xml:space="preserve">  </v>
      </c>
      <c r="E15" s="19" t="str">
        <f>IF(B15="","",VLOOKUP(B15,男子!$A$2:$M$301,10,0))&amp;"  "&amp;IF(B15="","",VLOOKUP(B15,男子!#REF!,11,0))</f>
        <v xml:space="preserve">  </v>
      </c>
      <c r="F15" s="19" t="str">
        <f>IF(B15="","",VLOOKUP(B15,男子!$A$2:$M$301,5,0))</f>
        <v/>
      </c>
      <c r="G15" s="30" t="str">
        <f>IF(B15="","",VLOOKUP(B15,男子!$A$2:$M$301,6,0))</f>
        <v/>
      </c>
      <c r="H15" s="19" t="str">
        <f>IF(B15="","",VLOOKUP(B15,男子!$A$2:$M$301,13,0))&amp;" "&amp;IF(B15="","",VLOOKUP(B15,男子!#REF!,12,0))</f>
        <v xml:space="preserve"> </v>
      </c>
      <c r="I15" s="51"/>
      <c r="J15" s="41" t="s">
        <v>448</v>
      </c>
      <c r="K15" s="26"/>
      <c r="L15" s="26"/>
      <c r="M15" s="21" t="str">
        <f>IF(K15="","",VLOOKUP(K15,女子!$A$2:$M$301,2,0))&amp;"  "&amp;IF(K15="","",VLOOKUP(K15,女子!$A$2:$M$301,3,0))</f>
        <v xml:space="preserve">  </v>
      </c>
      <c r="N15" s="21" t="str">
        <f>IF(K15="","",VLOOKUP(K15,女子!$A$2:$M$301,10,0))&amp;"  "&amp;IF(K15="","",VLOOKUP(K15,女子!$A$2:$M$301,11,0))</f>
        <v xml:space="preserve">  </v>
      </c>
      <c r="O15" s="21" t="str">
        <f>IF(K15="","",VLOOKUP(K15,女子!$A$2:$M$301,5,0))</f>
        <v/>
      </c>
      <c r="P15" s="44" t="str">
        <f>IF(K15="","",VLOOKUP(K15,女子!$A$2:$M$301,6,0))</f>
        <v/>
      </c>
      <c r="Q15" s="59" t="str">
        <f>IF(K15="","",VLOOKUP(K15,女子!$A$2:$M$301,13,0))&amp;" "&amp;IF(K15="","",VLOOKUP(K15,女子!$A$2:$M$301,12,0))</f>
        <v xml:space="preserve"> </v>
      </c>
      <c r="R15" s="48"/>
    </row>
    <row r="16" spans="1:18">
      <c r="A16" s="35" t="s">
        <v>448</v>
      </c>
      <c r="B16" s="26"/>
      <c r="C16" s="26"/>
      <c r="D16" s="19" t="str">
        <f>IF(B16="","",VLOOKUP(B16,男子!$A$2:$M$301,2,0))&amp;"  "&amp;IF(B16="","",VLOOKUP(B16,男子!$A$2:$M$301,3,0))</f>
        <v xml:space="preserve">  </v>
      </c>
      <c r="E16" s="19" t="str">
        <f>IF(B16="","",VLOOKUP(B16,男子!$A$2:$M$301,10,0))&amp;"  "&amp;IF(B16="","",VLOOKUP(B16,男子!#REF!,11,0))</f>
        <v xml:space="preserve">  </v>
      </c>
      <c r="F16" s="19" t="str">
        <f>IF(B16="","",VLOOKUP(B16,男子!$A$2:$M$301,5,0))</f>
        <v/>
      </c>
      <c r="G16" s="30" t="str">
        <f>IF(B16="","",VLOOKUP(B16,男子!$A$2:$M$301,6,0))</f>
        <v/>
      </c>
      <c r="H16" s="19" t="str">
        <f>IF(B16="","",VLOOKUP(B16,男子!$A$2:$M$301,13,0))&amp;" "&amp;IF(B16="","",VLOOKUP(B16,男子!#REF!,12,0))</f>
        <v xml:space="preserve"> </v>
      </c>
      <c r="I16" s="51"/>
      <c r="J16" s="41" t="s">
        <v>448</v>
      </c>
      <c r="K16" s="26"/>
      <c r="L16" s="26"/>
      <c r="M16" s="21" t="str">
        <f>IF(K16="","",VLOOKUP(K16,女子!$A$2:$M$301,2,0))&amp;"  "&amp;IF(K16="","",VLOOKUP(K16,女子!$A$2:$M$301,3,0))</f>
        <v xml:space="preserve">  </v>
      </c>
      <c r="N16" s="21" t="str">
        <f>IF(K16="","",VLOOKUP(K16,女子!$A$2:$M$301,10,0))&amp;"  "&amp;IF(K16="","",VLOOKUP(K16,女子!$A$2:$M$301,11,0))</f>
        <v xml:space="preserve">  </v>
      </c>
      <c r="O16" s="21" t="str">
        <f>IF(K16="","",VLOOKUP(K16,女子!$A$2:$M$301,5,0))</f>
        <v/>
      </c>
      <c r="P16" s="44" t="str">
        <f>IF(K16="","",VLOOKUP(K16,女子!$A$2:$M$301,6,0))</f>
        <v/>
      </c>
      <c r="Q16" s="59" t="str">
        <f>IF(K16="","",VLOOKUP(K16,女子!$A$2:$M$301,13,0))&amp;" "&amp;IF(K16="","",VLOOKUP(K16,女子!$A$2:$M$301,12,0))</f>
        <v xml:space="preserve"> </v>
      </c>
      <c r="R16" s="48"/>
    </row>
    <row r="17" spans="1:18">
      <c r="A17" s="35" t="s">
        <v>448</v>
      </c>
      <c r="B17" s="26"/>
      <c r="C17" s="26"/>
      <c r="D17" s="19" t="str">
        <f>IF(B17="","",VLOOKUP(B17,男子!$A$2:$M$301,2,0))&amp;"  "&amp;IF(B17="","",VLOOKUP(B17,男子!$A$2:$M$301,3,0))</f>
        <v xml:space="preserve">  </v>
      </c>
      <c r="E17" s="19" t="str">
        <f>IF(B17="","",VLOOKUP(B17,男子!$A$2:$M$301,10,0))&amp;"  "&amp;IF(B17="","",VLOOKUP(B17,男子!#REF!,11,0))</f>
        <v xml:space="preserve">  </v>
      </c>
      <c r="F17" s="19" t="str">
        <f>IF(B17="","",VLOOKUP(B17,男子!$A$2:$M$301,5,0))</f>
        <v/>
      </c>
      <c r="G17" s="30" t="str">
        <f>IF(B17="","",VLOOKUP(B17,男子!$A$2:$M$301,6,0))</f>
        <v/>
      </c>
      <c r="H17" s="19" t="str">
        <f>IF(B17="","",VLOOKUP(B17,男子!$A$2:$M$301,13,0))&amp;" "&amp;IF(B17="","",VLOOKUP(B17,男子!#REF!,12,0))</f>
        <v xml:space="preserve"> </v>
      </c>
      <c r="I17" s="51"/>
      <c r="J17" s="41" t="s">
        <v>448</v>
      </c>
      <c r="K17" s="26"/>
      <c r="L17" s="26"/>
      <c r="M17" s="21" t="str">
        <f>IF(K17="","",VLOOKUP(K17,女子!$A$2:$M$301,2,0))&amp;"  "&amp;IF(K17="","",VLOOKUP(K17,女子!$A$2:$M$301,3,0))</f>
        <v xml:space="preserve">  </v>
      </c>
      <c r="N17" s="21" t="str">
        <f>IF(K17="","",VLOOKUP(K17,女子!$A$2:$M$301,10,0))&amp;"  "&amp;IF(K17="","",VLOOKUP(K17,女子!$A$2:$M$301,11,0))</f>
        <v xml:space="preserve">  </v>
      </c>
      <c r="O17" s="21" t="str">
        <f>IF(K17="","",VLOOKUP(K17,女子!$A$2:$M$301,5,0))</f>
        <v/>
      </c>
      <c r="P17" s="44" t="str">
        <f>IF(K17="","",VLOOKUP(K17,女子!$A$2:$M$301,6,0))</f>
        <v/>
      </c>
      <c r="Q17" s="59" t="str">
        <f>IF(K17="","",VLOOKUP(K17,女子!$A$2:$M$301,13,0))&amp;" "&amp;IF(K17="","",VLOOKUP(K17,女子!$A$2:$M$301,12,0))</f>
        <v xml:space="preserve"> </v>
      </c>
      <c r="R17" s="48"/>
    </row>
    <row r="18" spans="1:18" ht="15" customHeight="1">
      <c r="A18" s="89" t="s">
        <v>448</v>
      </c>
      <c r="B18" s="90"/>
      <c r="C18" s="90"/>
      <c r="D18" s="91" t="str">
        <f>IF(B18="","",VLOOKUP(B18,男子!$A$2:$M$301,2,0))&amp;"  "&amp;IF(B18="","",VLOOKUP(B18,男子!$A$2:$M$301,3,0))</f>
        <v xml:space="preserve">  </v>
      </c>
      <c r="E18" s="91" t="str">
        <f>IF(B18="","",VLOOKUP(B18,男子!$A$2:$M$301,10,0))&amp;"  "&amp;IF(B18="","",VLOOKUP(B18,男子!#REF!,11,0))</f>
        <v xml:space="preserve">  </v>
      </c>
      <c r="F18" s="91" t="str">
        <f>IF(B18="","",VLOOKUP(B18,男子!$A$2:$M$301,5,0))</f>
        <v/>
      </c>
      <c r="G18" s="92" t="str">
        <f>IF(B18="","",VLOOKUP(B18,男子!$A$2:$M$301,6,0))</f>
        <v/>
      </c>
      <c r="H18" s="91" t="str">
        <f>IF(B18="","",VLOOKUP(B18,男子!$A$2:$M$301,13,0))&amp;" "&amp;IF(B18="","",VLOOKUP(B18,男子!#REF!,12,0))</f>
        <v xml:space="preserve"> </v>
      </c>
      <c r="I18" s="49"/>
      <c r="J18" s="111" t="s">
        <v>448</v>
      </c>
      <c r="K18" s="90"/>
      <c r="L18" s="90"/>
      <c r="M18" s="112" t="str">
        <f>IF(K18="","",VLOOKUP(K18,女子!$A$2:$M$301,2,0))&amp;"  "&amp;IF(K18="","",VLOOKUP(K18,女子!$A$2:$M$301,3,0))</f>
        <v xml:space="preserve">  </v>
      </c>
      <c r="N18" s="112" t="str">
        <f>IF(K18="","",VLOOKUP(K18,女子!$A$2:$M$301,10,0))&amp;"  "&amp;IF(K18="","",VLOOKUP(K18,女子!$A$2:$M$301,11,0))</f>
        <v xml:space="preserve">  </v>
      </c>
      <c r="O18" s="112" t="str">
        <f>IF(K18="","",VLOOKUP(K18,女子!$A$2:$M$301,5,0))</f>
        <v/>
      </c>
      <c r="P18" s="113" t="str">
        <f>IF(K18="","",VLOOKUP(K18,女子!$A$2:$M$301,6,0))</f>
        <v/>
      </c>
      <c r="Q18" s="114" t="str">
        <f>IF(K18="","",VLOOKUP(K18,女子!$A$2:$M$301,13,0))&amp;" "&amp;IF(K18="","",VLOOKUP(K18,女子!$A$2:$M$301,12,0))</f>
        <v xml:space="preserve"> </v>
      </c>
      <c r="R18" s="115"/>
    </row>
    <row r="19" spans="1:18" ht="15" customHeight="1">
      <c r="A19" s="86" t="s">
        <v>449</v>
      </c>
      <c r="B19" s="36"/>
      <c r="C19" s="36"/>
      <c r="D19" s="87" t="str">
        <f>IF(B19="","",VLOOKUP(B19,男子!$A$2:$M$301,2,0))&amp;"  "&amp;IF(B19="","",VLOOKUP(B19,男子!$A$2:$M$301,3,0))</f>
        <v xml:space="preserve">  </v>
      </c>
      <c r="E19" s="87" t="str">
        <f>IF(B19="","",VLOOKUP(B19,男子!$A$2:$M$301,10,0))&amp;"  "&amp;IF(B19="","",VLOOKUP(B19,男子!#REF!,11,0))</f>
        <v xml:space="preserve">  </v>
      </c>
      <c r="F19" s="87" t="str">
        <f>IF(B19="","",VLOOKUP(B19,男子!$A$2:$M$301,5,0))</f>
        <v/>
      </c>
      <c r="G19" s="88" t="str">
        <f>IF(B19="","",VLOOKUP(B19,男子!$A$2:$M$301,6,0))</f>
        <v/>
      </c>
      <c r="H19" s="87" t="str">
        <f>IF(B19="","",VLOOKUP(B19,男子!$A$2:$M$301,13,0))&amp;" "&amp;IF(B19="","",VLOOKUP(B19,男子!#REF!,12,0))</f>
        <v xml:space="preserve"> </v>
      </c>
      <c r="I19" s="50"/>
      <c r="J19" s="106" t="s">
        <v>449</v>
      </c>
      <c r="K19" s="36"/>
      <c r="L19" s="36"/>
      <c r="M19" s="107" t="str">
        <f>IF(K19="","",VLOOKUP(K19,女子!$A$2:$M$301,2,0))&amp;"  "&amp;IF(K19="","",VLOOKUP(K19,女子!$A$2:$M$301,3,0))</f>
        <v xml:space="preserve">  </v>
      </c>
      <c r="N19" s="107" t="str">
        <f>IF(K19="","",VLOOKUP(K19,女子!$A$2:$M$301,10,0))&amp;"  "&amp;IF(K19="","",VLOOKUP(K19,女子!$A$2:$M$301,11,0))</f>
        <v xml:space="preserve">  </v>
      </c>
      <c r="O19" s="107" t="str">
        <f>IF(K19="","",VLOOKUP(K19,女子!$A$2:$M$301,5,0))</f>
        <v/>
      </c>
      <c r="P19" s="108" t="str">
        <f>IF(K19="","",VLOOKUP(K19,女子!$A$2:$M$301,6,0))</f>
        <v/>
      </c>
      <c r="Q19" s="109" t="str">
        <f>IF(K19="","",VLOOKUP(K19,女子!$A$2:$M$301,13,0))&amp;" "&amp;IF(K19="","",VLOOKUP(K19,女子!$A$2:$M$301,12,0))</f>
        <v xml:space="preserve"> </v>
      </c>
      <c r="R19" s="110"/>
    </row>
    <row r="20" spans="1:18" ht="15" customHeight="1">
      <c r="A20" s="34" t="s">
        <v>449</v>
      </c>
      <c r="B20" s="26"/>
      <c r="C20" s="26"/>
      <c r="D20" s="17" t="str">
        <f>IF(B20="","",VLOOKUP(B20,男子!$A$2:$M$301,2,0))&amp;"  "&amp;IF(B20="","",VLOOKUP(B20,男子!$A$2:$M$301,3,0))</f>
        <v xml:space="preserve">  </v>
      </c>
      <c r="E20" s="17" t="str">
        <f>IF(B20="","",VLOOKUP(B20,男子!$A$2:$M$301,10,0))&amp;"  "&amp;IF(B20="","",VLOOKUP(B20,男子!#REF!,11,0))</f>
        <v xml:space="preserve">  </v>
      </c>
      <c r="F20" s="17" t="str">
        <f>IF(B20="","",VLOOKUP(B20,男子!$A$2:$M$301,5,0))</f>
        <v/>
      </c>
      <c r="G20" s="31" t="str">
        <f>IF(B20="","",VLOOKUP(B20,男子!$A$2:$M$301,6,0))</f>
        <v/>
      </c>
      <c r="H20" s="17" t="str">
        <f>IF(B20="","",VLOOKUP(B20,男子!$A$2:$M$301,13,0))&amp;" "&amp;IF(B20="","",VLOOKUP(B20,男子!#REF!,12,0))</f>
        <v xml:space="preserve"> </v>
      </c>
      <c r="I20" s="51"/>
      <c r="J20" s="40" t="s">
        <v>449</v>
      </c>
      <c r="K20" s="26"/>
      <c r="L20" s="26"/>
      <c r="M20" s="18" t="str">
        <f>IF(K20="","",VLOOKUP(K20,女子!$A$2:$M$301,2,0))&amp;"  "&amp;IF(K20="","",VLOOKUP(K20,女子!$A$2:$M$301,3,0))</f>
        <v xml:space="preserve">  </v>
      </c>
      <c r="N20" s="18" t="str">
        <f>IF(K20="","",VLOOKUP(K20,女子!$A$2:$M$301,10,0))&amp;"  "&amp;IF(K20="","",VLOOKUP(K20,女子!$A$2:$M$301,11,0))</f>
        <v xml:space="preserve">  </v>
      </c>
      <c r="O20" s="18" t="str">
        <f>IF(K20="","",VLOOKUP(K20,女子!$A$2:$M$301,5,0))</f>
        <v/>
      </c>
      <c r="P20" s="45" t="str">
        <f>IF(K20="","",VLOOKUP(K20,女子!$A$2:$M$301,6,0))</f>
        <v/>
      </c>
      <c r="Q20" s="60" t="str">
        <f>IF(K20="","",VLOOKUP(K20,女子!$A$2:$M$301,13,0))&amp;" "&amp;IF(K20="","",VLOOKUP(K20,女子!$A$2:$M$301,12,0))</f>
        <v xml:space="preserve"> </v>
      </c>
      <c r="R20" s="48"/>
    </row>
    <row r="21" spans="1:18" ht="15" customHeight="1">
      <c r="A21" s="34" t="s">
        <v>449</v>
      </c>
      <c r="B21" s="26"/>
      <c r="C21" s="26"/>
      <c r="D21" s="17" t="str">
        <f>IF(B21="","",VLOOKUP(B21,男子!$A$2:$M$301,2,0))&amp;"  "&amp;IF(B21="","",VLOOKUP(B21,男子!$A$2:$M$301,3,0))</f>
        <v xml:space="preserve">  </v>
      </c>
      <c r="E21" s="17" t="str">
        <f>IF(B21="","",VLOOKUP(B21,男子!$A$2:$M$301,10,0))&amp;"  "&amp;IF(B21="","",VLOOKUP(B21,男子!#REF!,11,0))</f>
        <v xml:space="preserve">  </v>
      </c>
      <c r="F21" s="17" t="str">
        <f>IF(B21="","",VLOOKUP(B21,男子!$A$2:$M$301,5,0))</f>
        <v/>
      </c>
      <c r="G21" s="31" t="str">
        <f>IF(B21="","",VLOOKUP(B21,男子!$A$2:$M$301,6,0))</f>
        <v/>
      </c>
      <c r="H21" s="17" t="str">
        <f>IF(B21="","",VLOOKUP(B21,男子!$A$2:$M$301,13,0))&amp;" "&amp;IF(B21="","",VLOOKUP(B21,男子!#REF!,12,0))</f>
        <v xml:space="preserve"> </v>
      </c>
      <c r="I21" s="51"/>
      <c r="J21" s="40" t="s">
        <v>449</v>
      </c>
      <c r="K21" s="26"/>
      <c r="L21" s="26"/>
      <c r="M21" s="18" t="str">
        <f>IF(K21="","",VLOOKUP(K21,女子!$A$2:$M$301,2,0))&amp;"  "&amp;IF(K21="","",VLOOKUP(K21,女子!$A$2:$M$301,3,0))</f>
        <v xml:space="preserve">  </v>
      </c>
      <c r="N21" s="18" t="str">
        <f>IF(K21="","",VLOOKUP(K21,女子!$A$2:$M$301,10,0))&amp;"  "&amp;IF(K21="","",VLOOKUP(K21,女子!$A$2:$M$301,11,0))</f>
        <v xml:space="preserve">  </v>
      </c>
      <c r="O21" s="18" t="str">
        <f>IF(K21="","",VLOOKUP(K21,女子!$A$2:$M$301,5,0))</f>
        <v/>
      </c>
      <c r="P21" s="45" t="str">
        <f>IF(K21="","",VLOOKUP(K21,女子!$A$2:$M$301,6,0))</f>
        <v/>
      </c>
      <c r="Q21" s="60" t="str">
        <f>IF(K21="","",VLOOKUP(K21,女子!$A$2:$M$301,13,0))&amp;" "&amp;IF(K21="","",VLOOKUP(K21,女子!$A$2:$M$301,12,0))</f>
        <v xml:space="preserve"> </v>
      </c>
      <c r="R21" s="48"/>
    </row>
    <row r="22" spans="1:18" ht="15" customHeight="1">
      <c r="A22" s="34" t="s">
        <v>449</v>
      </c>
      <c r="B22" s="26"/>
      <c r="C22" s="26"/>
      <c r="D22" s="17" t="str">
        <f>IF(B22="","",VLOOKUP(B22,男子!$A$2:$M$301,2,0))&amp;"  "&amp;IF(B22="","",VLOOKUP(B22,男子!$A$2:$M$301,3,0))</f>
        <v xml:space="preserve">  </v>
      </c>
      <c r="E22" s="17" t="str">
        <f>IF(B22="","",VLOOKUP(B22,男子!$A$2:$M$301,10,0))&amp;"  "&amp;IF(B22="","",VLOOKUP(B22,男子!#REF!,11,0))</f>
        <v xml:space="preserve">  </v>
      </c>
      <c r="F22" s="17" t="str">
        <f>IF(B22="","",VLOOKUP(B22,男子!$A$2:$M$301,5,0))</f>
        <v/>
      </c>
      <c r="G22" s="31" t="str">
        <f>IF(B22="","",VLOOKUP(B22,男子!$A$2:$M$301,6,0))</f>
        <v/>
      </c>
      <c r="H22" s="17" t="str">
        <f>IF(B22="","",VLOOKUP(B22,男子!$A$2:$M$301,13,0))&amp;" "&amp;IF(B22="","",VLOOKUP(B22,男子!#REF!,12,0))</f>
        <v xml:space="preserve"> </v>
      </c>
      <c r="I22" s="51"/>
      <c r="J22" s="40" t="s">
        <v>449</v>
      </c>
      <c r="K22" s="26"/>
      <c r="L22" s="26"/>
      <c r="M22" s="18" t="str">
        <f>IF(K22="","",VLOOKUP(K22,女子!$A$2:$M$301,2,0))&amp;"  "&amp;IF(K22="","",VLOOKUP(K22,女子!$A$2:$M$301,3,0))</f>
        <v xml:space="preserve">  </v>
      </c>
      <c r="N22" s="18" t="str">
        <f>IF(K22="","",VLOOKUP(K22,女子!$A$2:$M$301,10,0))&amp;"  "&amp;IF(K22="","",VLOOKUP(K22,女子!$A$2:$M$301,11,0))</f>
        <v xml:space="preserve">  </v>
      </c>
      <c r="O22" s="18" t="str">
        <f>IF(K22="","",VLOOKUP(K22,女子!$A$2:$M$301,5,0))</f>
        <v/>
      </c>
      <c r="P22" s="45" t="str">
        <f>IF(K22="","",VLOOKUP(K22,女子!$A$2:$M$301,6,0))</f>
        <v/>
      </c>
      <c r="Q22" s="60" t="str">
        <f>IF(K22="","",VLOOKUP(K22,女子!$A$2:$M$301,13,0))&amp;" "&amp;IF(K22="","",VLOOKUP(K22,女子!$A$2:$M$301,12,0))</f>
        <v xml:space="preserve"> </v>
      </c>
      <c r="R22" s="48"/>
    </row>
    <row r="23" spans="1:18" ht="15" customHeight="1">
      <c r="A23" s="34" t="s">
        <v>449</v>
      </c>
      <c r="B23" s="26"/>
      <c r="C23" s="26"/>
      <c r="D23" s="17" t="str">
        <f>IF(B23="","",VLOOKUP(B23,男子!$A$2:$M$301,2,0))&amp;"  "&amp;IF(B23="","",VLOOKUP(B23,男子!$A$2:$M$301,3,0))</f>
        <v xml:space="preserve">  </v>
      </c>
      <c r="E23" s="17" t="str">
        <f>IF(B23="","",VLOOKUP(B23,男子!$A$2:$M$301,10,0))&amp;"  "&amp;IF(B23="","",VLOOKUP(B23,男子!#REF!,11,0))</f>
        <v xml:space="preserve">  </v>
      </c>
      <c r="F23" s="17" t="str">
        <f>IF(B23="","",VLOOKUP(B23,男子!$A$2:$M$301,5,0))</f>
        <v/>
      </c>
      <c r="G23" s="31" t="str">
        <f>IF(B23="","",VLOOKUP(B23,男子!$A$2:$M$301,6,0))</f>
        <v/>
      </c>
      <c r="H23" s="17" t="str">
        <f>IF(B23="","",VLOOKUP(B23,男子!$A$2:$M$301,13,0))&amp;" "&amp;IF(B23="","",VLOOKUP(B23,男子!#REF!,12,0))</f>
        <v xml:space="preserve"> </v>
      </c>
      <c r="I23" s="51"/>
      <c r="J23" s="40" t="s">
        <v>449</v>
      </c>
      <c r="K23" s="26"/>
      <c r="L23" s="26"/>
      <c r="M23" s="18" t="str">
        <f>IF(K23="","",VLOOKUP(K23,女子!$A$2:$M$301,2,0))&amp;"  "&amp;IF(K23="","",VLOOKUP(K23,女子!$A$2:$M$301,3,0))</f>
        <v xml:space="preserve">  </v>
      </c>
      <c r="N23" s="18" t="str">
        <f>IF(K23="","",VLOOKUP(K23,女子!$A$2:$M$301,10,0))&amp;"  "&amp;IF(K23="","",VLOOKUP(K23,女子!$A$2:$M$301,11,0))</f>
        <v xml:space="preserve">  </v>
      </c>
      <c r="O23" s="18" t="str">
        <f>IF(K23="","",VLOOKUP(K23,女子!$A$2:$M$301,5,0))</f>
        <v/>
      </c>
      <c r="P23" s="45" t="str">
        <f>IF(K23="","",VLOOKUP(K23,女子!$A$2:$M$301,6,0))</f>
        <v/>
      </c>
      <c r="Q23" s="60" t="str">
        <f>IF(K23="","",VLOOKUP(K23,女子!$A$2:$M$301,13,0))&amp;" "&amp;IF(K23="","",VLOOKUP(K23,女子!$A$2:$M$301,12,0))</f>
        <v xml:space="preserve"> </v>
      </c>
      <c r="R23" s="48"/>
    </row>
    <row r="24" spans="1:18" ht="15" customHeight="1">
      <c r="A24" s="34" t="s">
        <v>449</v>
      </c>
      <c r="B24" s="26"/>
      <c r="C24" s="26"/>
      <c r="D24" s="17" t="str">
        <f>IF(B24="","",VLOOKUP(B24,男子!$A$2:$M$301,2,0))&amp;"  "&amp;IF(B24="","",VLOOKUP(B24,男子!$A$2:$M$301,3,0))</f>
        <v xml:space="preserve">  </v>
      </c>
      <c r="E24" s="17" t="str">
        <f>IF(B24="","",VLOOKUP(B24,男子!$A$2:$M$301,10,0))&amp;"  "&amp;IF(B24="","",VLOOKUP(B24,男子!#REF!,11,0))</f>
        <v xml:space="preserve">  </v>
      </c>
      <c r="F24" s="17" t="str">
        <f>IF(B24="","",VLOOKUP(B24,男子!$A$2:$M$301,5,0))</f>
        <v/>
      </c>
      <c r="G24" s="31" t="str">
        <f>IF(B24="","",VLOOKUP(B24,男子!$A$2:$M$301,6,0))</f>
        <v/>
      </c>
      <c r="H24" s="17" t="str">
        <f>IF(B24="","",VLOOKUP(B24,男子!$A$2:$M$301,13,0))&amp;" "&amp;IF(B24="","",VLOOKUP(B24,男子!#REF!,12,0))</f>
        <v xml:space="preserve"> </v>
      </c>
      <c r="I24" s="51"/>
      <c r="J24" s="40" t="s">
        <v>449</v>
      </c>
      <c r="K24" s="26"/>
      <c r="L24" s="26"/>
      <c r="M24" s="18" t="str">
        <f>IF(K24="","",VLOOKUP(K24,女子!$A$2:$M$301,2,0))&amp;"  "&amp;IF(K24="","",VLOOKUP(K24,女子!$A$2:$M$301,3,0))</f>
        <v xml:space="preserve">  </v>
      </c>
      <c r="N24" s="18" t="str">
        <f>IF(K24="","",VLOOKUP(K24,女子!$A$2:$M$301,10,0))&amp;"  "&amp;IF(K24="","",VLOOKUP(K24,女子!$A$2:$M$301,11,0))</f>
        <v xml:space="preserve">  </v>
      </c>
      <c r="O24" s="18" t="str">
        <f>IF(K24="","",VLOOKUP(K24,女子!$A$2:$M$301,5,0))</f>
        <v/>
      </c>
      <c r="P24" s="45" t="str">
        <f>IF(K24="","",VLOOKUP(K24,女子!$A$2:$M$301,6,0))</f>
        <v/>
      </c>
      <c r="Q24" s="60" t="str">
        <f>IF(K24="","",VLOOKUP(K24,女子!$A$2:$M$301,13,0))&amp;" "&amp;IF(K24="","",VLOOKUP(K24,女子!$A$2:$M$301,12,0))</f>
        <v xml:space="preserve"> </v>
      </c>
      <c r="R24" s="48"/>
    </row>
    <row r="25" spans="1:18" ht="15" customHeight="1">
      <c r="A25" s="34" t="s">
        <v>449</v>
      </c>
      <c r="B25" s="26"/>
      <c r="C25" s="26"/>
      <c r="D25" s="17" t="str">
        <f>IF(B25="","",VLOOKUP(B25,男子!$A$2:$M$301,2,0))&amp;"  "&amp;IF(B25="","",VLOOKUP(B25,男子!$A$2:$M$301,3,0))</f>
        <v xml:space="preserve">  </v>
      </c>
      <c r="E25" s="17" t="str">
        <f>IF(B25="","",VLOOKUP(B25,男子!$A$2:$M$301,10,0))&amp;"  "&amp;IF(B25="","",VLOOKUP(B25,男子!#REF!,11,0))</f>
        <v xml:space="preserve">  </v>
      </c>
      <c r="F25" s="17" t="str">
        <f>IF(B25="","",VLOOKUP(B25,男子!$A$2:$M$301,5,0))</f>
        <v/>
      </c>
      <c r="G25" s="31" t="str">
        <f>IF(B25="","",VLOOKUP(B25,男子!$A$2:$M$301,6,0))</f>
        <v/>
      </c>
      <c r="H25" s="17" t="str">
        <f>IF(B25="","",VLOOKUP(B25,男子!$A$2:$M$301,13,0))&amp;" "&amp;IF(B25="","",VLOOKUP(B25,男子!#REF!,12,0))</f>
        <v xml:space="preserve"> </v>
      </c>
      <c r="I25" s="51"/>
      <c r="J25" s="40" t="s">
        <v>449</v>
      </c>
      <c r="K25" s="26"/>
      <c r="L25" s="26"/>
      <c r="M25" s="18" t="str">
        <f>IF(K25="","",VLOOKUP(K25,女子!$A$2:$M$301,2,0))&amp;"  "&amp;IF(K25="","",VLOOKUP(K25,女子!$A$2:$M$301,3,0))</f>
        <v xml:space="preserve">  </v>
      </c>
      <c r="N25" s="18" t="str">
        <f>IF(K25="","",VLOOKUP(K25,女子!$A$2:$M$301,10,0))&amp;"  "&amp;IF(K25="","",VLOOKUP(K25,女子!$A$2:$M$301,11,0))</f>
        <v xml:space="preserve">  </v>
      </c>
      <c r="O25" s="18" t="str">
        <f>IF(K25="","",VLOOKUP(K25,女子!$A$2:$M$301,5,0))</f>
        <v/>
      </c>
      <c r="P25" s="45" t="str">
        <f>IF(K25="","",VLOOKUP(K25,女子!$A$2:$M$301,6,0))</f>
        <v/>
      </c>
      <c r="Q25" s="60" t="str">
        <f>IF(K25="","",VLOOKUP(K25,女子!$A$2:$M$301,13,0))&amp;" "&amp;IF(K25="","",VLOOKUP(K25,女子!$A$2:$M$301,12,0))</f>
        <v xml:space="preserve"> </v>
      </c>
      <c r="R25" s="48"/>
    </row>
    <row r="26" spans="1:18" ht="15" customHeight="1">
      <c r="A26" s="34" t="s">
        <v>449</v>
      </c>
      <c r="B26" s="26"/>
      <c r="C26" s="26"/>
      <c r="D26" s="17" t="str">
        <f>IF(B26="","",VLOOKUP(B26,男子!$A$2:$M$301,2,0))&amp;"  "&amp;IF(B26="","",VLOOKUP(B26,男子!$A$2:$M$301,3,0))</f>
        <v xml:space="preserve">  </v>
      </c>
      <c r="E26" s="17" t="str">
        <f>IF(B26="","",VLOOKUP(B26,男子!$A$2:$M$301,10,0))&amp;"  "&amp;IF(B26="","",VLOOKUP(B26,男子!#REF!,11,0))</f>
        <v xml:space="preserve">  </v>
      </c>
      <c r="F26" s="17" t="str">
        <f>IF(B26="","",VLOOKUP(B26,男子!$A$2:$M$301,5,0))</f>
        <v/>
      </c>
      <c r="G26" s="31" t="str">
        <f>IF(B26="","",VLOOKUP(B26,男子!$A$2:$M$301,6,0))</f>
        <v/>
      </c>
      <c r="H26" s="17" t="str">
        <f>IF(B26="","",VLOOKUP(B26,男子!$A$2:$M$301,13,0))&amp;" "&amp;IF(B26="","",VLOOKUP(B26,男子!#REF!,12,0))</f>
        <v xml:space="preserve"> </v>
      </c>
      <c r="I26" s="51"/>
      <c r="J26" s="40" t="s">
        <v>449</v>
      </c>
      <c r="K26" s="26"/>
      <c r="L26" s="26"/>
      <c r="M26" s="18" t="str">
        <f>IF(K26="","",VLOOKUP(K26,女子!$A$2:$M$301,2,0))&amp;"  "&amp;IF(K26="","",VLOOKUP(K26,女子!$A$2:$M$301,3,0))</f>
        <v xml:space="preserve">  </v>
      </c>
      <c r="N26" s="18" t="str">
        <f>IF(K26="","",VLOOKUP(K26,女子!$A$2:$M$301,10,0))&amp;"  "&amp;IF(K26="","",VLOOKUP(K26,女子!$A$2:$M$301,11,0))</f>
        <v xml:space="preserve">  </v>
      </c>
      <c r="O26" s="18" t="str">
        <f>IF(K26="","",VLOOKUP(K26,女子!$A$2:$M$301,5,0))</f>
        <v/>
      </c>
      <c r="P26" s="45" t="str">
        <f>IF(K26="","",VLOOKUP(K26,女子!$A$2:$M$301,6,0))</f>
        <v/>
      </c>
      <c r="Q26" s="60" t="str">
        <f>IF(K26="","",VLOOKUP(K26,女子!$A$2:$M$301,13,0))&amp;" "&amp;IF(K26="","",VLOOKUP(K26,女子!$A$2:$M$301,12,0))</f>
        <v xml:space="preserve"> </v>
      </c>
      <c r="R26" s="48"/>
    </row>
    <row r="27" spans="1:18" ht="15" customHeight="1">
      <c r="A27" s="34" t="s">
        <v>449</v>
      </c>
      <c r="B27" s="26"/>
      <c r="C27" s="26"/>
      <c r="D27" s="17" t="str">
        <f>IF(B27="","",VLOOKUP(B27,男子!$A$2:$M$301,2,0))&amp;"  "&amp;IF(B27="","",VLOOKUP(B27,男子!$A$2:$M$301,3,0))</f>
        <v xml:space="preserve">  </v>
      </c>
      <c r="E27" s="17" t="str">
        <f>IF(B27="","",VLOOKUP(B27,男子!$A$2:$M$301,10,0))&amp;"  "&amp;IF(B27="","",VLOOKUP(B27,男子!#REF!,11,0))</f>
        <v xml:space="preserve">  </v>
      </c>
      <c r="F27" s="17" t="str">
        <f>IF(B27="","",VLOOKUP(B27,男子!$A$2:$M$301,5,0))</f>
        <v/>
      </c>
      <c r="G27" s="31" t="str">
        <f>IF(B27="","",VLOOKUP(B27,男子!$A$2:$M$301,6,0))</f>
        <v/>
      </c>
      <c r="H27" s="17" t="str">
        <f>IF(B27="","",VLOOKUP(B27,男子!$A$2:$M$301,13,0))&amp;" "&amp;IF(B27="","",VLOOKUP(B27,男子!#REF!,12,0))</f>
        <v xml:space="preserve"> </v>
      </c>
      <c r="I27" s="51"/>
      <c r="J27" s="40" t="s">
        <v>449</v>
      </c>
      <c r="K27" s="26"/>
      <c r="L27" s="26"/>
      <c r="M27" s="18" t="str">
        <f>IF(K27="","",VLOOKUP(K27,女子!$A$2:$M$301,2,0))&amp;"  "&amp;IF(K27="","",VLOOKUP(K27,女子!$A$2:$M$301,3,0))</f>
        <v xml:space="preserve">  </v>
      </c>
      <c r="N27" s="18" t="str">
        <f>IF(K27="","",VLOOKUP(K27,女子!$A$2:$M$301,10,0))&amp;"  "&amp;IF(K27="","",VLOOKUP(K27,女子!$A$2:$M$301,11,0))</f>
        <v xml:space="preserve">  </v>
      </c>
      <c r="O27" s="18" t="str">
        <f>IF(K27="","",VLOOKUP(K27,女子!$A$2:$M$301,5,0))</f>
        <v/>
      </c>
      <c r="P27" s="45" t="str">
        <f>IF(K27="","",VLOOKUP(K27,女子!$A$2:$M$301,6,0))</f>
        <v/>
      </c>
      <c r="Q27" s="60" t="str">
        <f>IF(K27="","",VLOOKUP(K27,女子!$A$2:$M$301,13,0))&amp;" "&amp;IF(K27="","",VLOOKUP(K27,女子!$A$2:$M$301,12,0))</f>
        <v xml:space="preserve"> </v>
      </c>
      <c r="R27" s="48"/>
    </row>
    <row r="28" spans="1:18" ht="15" customHeight="1">
      <c r="A28" s="95" t="s">
        <v>449</v>
      </c>
      <c r="B28" s="90"/>
      <c r="C28" s="90"/>
      <c r="D28" s="96" t="str">
        <f>IF(B28="","",VLOOKUP(B28,男子!$A$2:$M$301,2,0))&amp;"  "&amp;IF(B28="","",VLOOKUP(B28,男子!$A$2:$M$301,3,0))</f>
        <v xml:space="preserve">  </v>
      </c>
      <c r="E28" s="96" t="str">
        <f>IF(B28="","",VLOOKUP(B28,男子!$A$2:$M$301,10,0))&amp;"  "&amp;IF(B28="","",VLOOKUP(B28,男子!#REF!,11,0))</f>
        <v xml:space="preserve">  </v>
      </c>
      <c r="F28" s="96" t="str">
        <f>IF(B28="","",VLOOKUP(B28,男子!$A$2:$M$301,5,0))</f>
        <v/>
      </c>
      <c r="G28" s="97" t="str">
        <f>IF(B28="","",VLOOKUP(B28,男子!$A$2:$M$301,6,0))</f>
        <v/>
      </c>
      <c r="H28" s="96" t="str">
        <f>IF(B28="","",VLOOKUP(B28,男子!$A$2:$M$301,13,0))&amp;" "&amp;IF(B28="","",VLOOKUP(B28,男子!#REF!,12,0))</f>
        <v xml:space="preserve"> </v>
      </c>
      <c r="I28" s="49"/>
      <c r="J28" s="120" t="s">
        <v>449</v>
      </c>
      <c r="K28" s="90"/>
      <c r="L28" s="90"/>
      <c r="M28" s="121" t="str">
        <f>IF(K28="","",VLOOKUP(K28,女子!$A$2:$M$301,2,0))&amp;"  "&amp;IF(K28="","",VLOOKUP(K28,女子!$A$2:$M$301,3,0))</f>
        <v xml:space="preserve">  </v>
      </c>
      <c r="N28" s="121" t="str">
        <f>IF(K28="","",VLOOKUP(K28,女子!$A$2:$M$301,10,0))&amp;"  "&amp;IF(K28="","",VLOOKUP(K28,女子!$A$2:$M$301,11,0))</f>
        <v xml:space="preserve">  </v>
      </c>
      <c r="O28" s="121" t="str">
        <f>IF(K28="","",VLOOKUP(K28,女子!$A$2:$M$301,5,0))</f>
        <v/>
      </c>
      <c r="P28" s="122" t="str">
        <f>IF(K28="","",VLOOKUP(K28,女子!$A$2:$M$301,6,0))</f>
        <v/>
      </c>
      <c r="Q28" s="123" t="str">
        <f>IF(K28="","",VLOOKUP(K28,女子!$A$2:$M$301,13,0))&amp;" "&amp;IF(K28="","",VLOOKUP(K28,女子!$A$2:$M$301,12,0))</f>
        <v xml:space="preserve"> </v>
      </c>
      <c r="R28" s="115"/>
    </row>
    <row r="29" spans="1:18" ht="15" customHeight="1">
      <c r="A29" s="93" t="s">
        <v>423</v>
      </c>
      <c r="B29" s="94"/>
      <c r="C29" s="94"/>
      <c r="D29" s="37" t="str">
        <f>IF(B29="","",VLOOKUP(B29,男子!$A$2:$M$301,2,0))&amp;"  "&amp;IF(B29="","",VLOOKUP(B29,男子!$A$2:$M$301,3,0))</f>
        <v xml:space="preserve">  </v>
      </c>
      <c r="E29" s="37" t="str">
        <f>IF(B29="","",VLOOKUP(B29,男子!$A$2:$M$301,10,0))&amp;"  "&amp;IF(B29="","",VLOOKUP(B29,男子!#REF!,11,0))</f>
        <v xml:space="preserve">  </v>
      </c>
      <c r="F29" s="37" t="str">
        <f>IF(B29="","",VLOOKUP(B29,男子!$A$2:$M$301,5,0))</f>
        <v/>
      </c>
      <c r="G29" s="38" t="str">
        <f>IF(B29="","",VLOOKUP(B29,男子!$A$2:$M$301,6,0))</f>
        <v/>
      </c>
      <c r="H29" s="37" t="str">
        <f>IF(B29="","",VLOOKUP(B29,男子!$A$2:$M$301,13,0))&amp;" "&amp;IF(B29="","",VLOOKUP(B29,男子!#REF!,12,0))</f>
        <v xml:space="preserve"> </v>
      </c>
      <c r="I29" s="50"/>
      <c r="J29" s="116" t="s">
        <v>423</v>
      </c>
      <c r="K29" s="94"/>
      <c r="L29" s="94"/>
      <c r="M29" s="117" t="str">
        <f>IF(K29="","",VLOOKUP(K29,女子!$A$2:$M$301,2,0))&amp;"  "&amp;IF(K29="","",VLOOKUP(K29,女子!$A$2:$M$301,3,0))</f>
        <v xml:space="preserve">  </v>
      </c>
      <c r="N29" s="117" t="str">
        <f>IF(K29="","",VLOOKUP(K29,女子!$A$2:$M$301,10,0))&amp;"  "&amp;IF(K29="","",VLOOKUP(K29,女子!$A$2:$M$301,11,0))</f>
        <v xml:space="preserve">  </v>
      </c>
      <c r="O29" s="117" t="str">
        <f>IF(K29="","",VLOOKUP(K29,女子!$A$2:$M$301,5,0))</f>
        <v/>
      </c>
      <c r="P29" s="118" t="str">
        <f>IF(K29="","",VLOOKUP(K29,女子!$A$2:$M$301,6,0))</f>
        <v/>
      </c>
      <c r="Q29" s="119" t="str">
        <f>IF(K29="","",VLOOKUP(K29,女子!$A$2:$M$301,13,0))&amp;" "&amp;IF(K29="","",VLOOKUP(K29,女子!$A$2:$M$301,12,0))</f>
        <v xml:space="preserve"> </v>
      </c>
      <c r="R29" s="110"/>
    </row>
    <row r="30" spans="1:18" ht="15" customHeight="1">
      <c r="A30" s="35" t="s">
        <v>423</v>
      </c>
      <c r="B30" s="15"/>
      <c r="C30" s="15"/>
      <c r="D30" s="19" t="str">
        <f>IF(B30="","",VLOOKUP(B30,男子!$A$2:$M$301,2,0))&amp;"  "&amp;IF(B30="","",VLOOKUP(B30,男子!$A$2:$M$301,3,0))</f>
        <v xml:space="preserve">  </v>
      </c>
      <c r="E30" s="19" t="str">
        <f>IF(B30="","",VLOOKUP(B30,男子!$A$2:$M$301,10,0))&amp;"  "&amp;IF(B30="","",VLOOKUP(B30,男子!#REF!,11,0))</f>
        <v xml:space="preserve">  </v>
      </c>
      <c r="F30" s="19" t="str">
        <f>IF(B30="","",VLOOKUP(B30,男子!$A$2:$M$301,5,0))</f>
        <v/>
      </c>
      <c r="G30" s="30" t="str">
        <f>IF(B30="","",VLOOKUP(B30,男子!$A$2:$M$301,6,0))</f>
        <v/>
      </c>
      <c r="H30" s="19" t="str">
        <f>IF(B30="","",VLOOKUP(B30,男子!$A$2:$M$301,13,0))&amp;" "&amp;IF(B30="","",VLOOKUP(B30,男子!#REF!,12,0))</f>
        <v xml:space="preserve"> </v>
      </c>
      <c r="I30" s="51"/>
      <c r="J30" s="41" t="s">
        <v>423</v>
      </c>
      <c r="K30" s="15"/>
      <c r="L30" s="15"/>
      <c r="M30" s="21" t="str">
        <f>IF(K30="","",VLOOKUP(K30,女子!$A$2:$M$301,2,0))&amp;"  "&amp;IF(K30="","",VLOOKUP(K30,女子!$A$2:$M$301,3,0))</f>
        <v xml:space="preserve">  </v>
      </c>
      <c r="N30" s="21" t="str">
        <f>IF(K30="","",VLOOKUP(K30,女子!$A$2:$M$301,10,0))&amp;"  "&amp;IF(K30="","",VLOOKUP(K30,女子!$A$2:$M$301,11,0))</f>
        <v xml:space="preserve">  </v>
      </c>
      <c r="O30" s="21" t="str">
        <f>IF(K30="","",VLOOKUP(K30,女子!$A$2:$M$301,5,0))</f>
        <v/>
      </c>
      <c r="P30" s="44" t="str">
        <f>IF(K30="","",VLOOKUP(K30,女子!$A$2:$M$301,6,0))</f>
        <v/>
      </c>
      <c r="Q30" s="59" t="str">
        <f>IF(K30="","",VLOOKUP(K30,女子!$A$2:$M$301,13,0))&amp;" "&amp;IF(K30="","",VLOOKUP(K30,女子!$A$2:$M$301,12,0))</f>
        <v xml:space="preserve"> </v>
      </c>
      <c r="R30" s="48"/>
    </row>
    <row r="31" spans="1:18" ht="15" customHeight="1">
      <c r="A31" s="35" t="s">
        <v>423</v>
      </c>
      <c r="B31" s="15"/>
      <c r="C31" s="15"/>
      <c r="D31" s="19" t="str">
        <f>IF(B31="","",VLOOKUP(B31,男子!$A$2:$M$301,2,0))&amp;"  "&amp;IF(B31="","",VLOOKUP(B31,男子!$A$2:$M$301,3,0))</f>
        <v xml:space="preserve">  </v>
      </c>
      <c r="E31" s="19" t="str">
        <f>IF(B31="","",VLOOKUP(B31,男子!$A$2:$M$301,10,0))&amp;"  "&amp;IF(B31="","",VLOOKUP(B31,男子!#REF!,11,0))</f>
        <v xml:space="preserve">  </v>
      </c>
      <c r="F31" s="19" t="str">
        <f>IF(B31="","",VLOOKUP(B31,男子!$A$2:$M$301,5,0))</f>
        <v/>
      </c>
      <c r="G31" s="30" t="str">
        <f>IF(B31="","",VLOOKUP(B31,男子!$A$2:$M$301,6,0))</f>
        <v/>
      </c>
      <c r="H31" s="19" t="str">
        <f>IF(B31="","",VLOOKUP(B31,男子!$A$2:$M$301,13,0))&amp;" "&amp;IF(B31="","",VLOOKUP(B31,男子!#REF!,12,0))</f>
        <v xml:space="preserve"> </v>
      </c>
      <c r="I31" s="51"/>
      <c r="J31" s="41" t="s">
        <v>423</v>
      </c>
      <c r="K31" s="15"/>
      <c r="L31" s="15"/>
      <c r="M31" s="21" t="str">
        <f>IF(K31="","",VLOOKUP(K31,女子!$A$2:$M$301,2,0))&amp;"  "&amp;IF(K31="","",VLOOKUP(K31,女子!$A$2:$M$301,3,0))</f>
        <v xml:space="preserve">  </v>
      </c>
      <c r="N31" s="21" t="str">
        <f>IF(K31="","",VLOOKUP(K31,女子!$A$2:$M$301,10,0))&amp;"  "&amp;IF(K31="","",VLOOKUP(K31,女子!$A$2:$M$301,11,0))</f>
        <v xml:space="preserve">  </v>
      </c>
      <c r="O31" s="21" t="str">
        <f>IF(K31="","",VLOOKUP(K31,女子!$A$2:$M$301,5,0))</f>
        <v/>
      </c>
      <c r="P31" s="44" t="str">
        <f>IF(K31="","",VLOOKUP(K31,女子!$A$2:$M$301,6,0))</f>
        <v/>
      </c>
      <c r="Q31" s="59" t="str">
        <f>IF(K31="","",VLOOKUP(K31,女子!$A$2:$M$301,13,0))&amp;" "&amp;IF(K31="","",VLOOKUP(K31,女子!$A$2:$M$301,12,0))</f>
        <v xml:space="preserve"> </v>
      </c>
      <c r="R31" s="48"/>
    </row>
    <row r="32" spans="1:18" ht="15" customHeight="1">
      <c r="A32" s="35" t="s">
        <v>423</v>
      </c>
      <c r="B32" s="15"/>
      <c r="C32" s="15"/>
      <c r="D32" s="19" t="str">
        <f>IF(B32="","",VLOOKUP(B32,男子!$A$2:$M$301,2,0))&amp;"  "&amp;IF(B32="","",VLOOKUP(B32,男子!$A$2:$M$301,3,0))</f>
        <v xml:space="preserve">  </v>
      </c>
      <c r="E32" s="19" t="str">
        <f>IF(B32="","",VLOOKUP(B32,男子!$A$2:$M$301,10,0))&amp;"  "&amp;IF(B32="","",VLOOKUP(B32,男子!#REF!,11,0))</f>
        <v xml:space="preserve">  </v>
      </c>
      <c r="F32" s="19" t="str">
        <f>IF(B32="","",VLOOKUP(B32,男子!$A$2:$M$301,5,0))</f>
        <v/>
      </c>
      <c r="G32" s="30" t="str">
        <f>IF(B32="","",VLOOKUP(B32,男子!$A$2:$M$301,6,0))</f>
        <v/>
      </c>
      <c r="H32" s="19" t="str">
        <f>IF(B32="","",VLOOKUP(B32,男子!$A$2:$M$301,13,0))&amp;" "&amp;IF(B32="","",VLOOKUP(B32,男子!#REF!,12,0))</f>
        <v xml:space="preserve"> </v>
      </c>
      <c r="I32" s="51"/>
      <c r="J32" s="41" t="s">
        <v>423</v>
      </c>
      <c r="K32" s="15"/>
      <c r="L32" s="15"/>
      <c r="M32" s="21" t="str">
        <f>IF(K32="","",VLOOKUP(K32,女子!$A$2:$M$301,2,0))&amp;"  "&amp;IF(K32="","",VLOOKUP(K32,女子!$A$2:$M$301,3,0))</f>
        <v xml:space="preserve">  </v>
      </c>
      <c r="N32" s="21" t="str">
        <f>IF(K32="","",VLOOKUP(K32,女子!$A$2:$M$301,10,0))&amp;"  "&amp;IF(K32="","",VLOOKUP(K32,女子!$A$2:$M$301,11,0))</f>
        <v xml:space="preserve">  </v>
      </c>
      <c r="O32" s="21" t="str">
        <f>IF(K32="","",VLOOKUP(K32,女子!$A$2:$M$301,5,0))</f>
        <v/>
      </c>
      <c r="P32" s="44" t="str">
        <f>IF(K32="","",VLOOKUP(K32,女子!$A$2:$M$301,6,0))</f>
        <v/>
      </c>
      <c r="Q32" s="59" t="str">
        <f>IF(K32="","",VLOOKUP(K32,女子!$A$2:$M$301,13,0))&amp;" "&amp;IF(K32="","",VLOOKUP(K32,女子!$A$2:$M$301,12,0))</f>
        <v xml:space="preserve"> </v>
      </c>
      <c r="R32" s="48"/>
    </row>
    <row r="33" spans="1:18" ht="15" customHeight="1">
      <c r="A33" s="89" t="s">
        <v>423</v>
      </c>
      <c r="B33" s="98"/>
      <c r="C33" s="98"/>
      <c r="D33" s="91" t="str">
        <f>IF(B33="","",VLOOKUP(B33,男子!$A$2:$M$301,2,0))&amp;"  "&amp;IF(B33="","",VLOOKUP(B33,男子!$A$2:$M$301,3,0))</f>
        <v xml:space="preserve">  </v>
      </c>
      <c r="E33" s="91" t="str">
        <f>IF(B33="","",VLOOKUP(B33,男子!$A$2:$M$301,10,0))&amp;"  "&amp;IF(B33="","",VLOOKUP(B33,男子!#REF!,11,0))</f>
        <v xml:space="preserve">  </v>
      </c>
      <c r="F33" s="91" t="str">
        <f>IF(B33="","",VLOOKUP(B33,男子!$A$2:$M$301,5,0))</f>
        <v/>
      </c>
      <c r="G33" s="92" t="str">
        <f>IF(B33="","",VLOOKUP(B33,男子!$A$2:$M$301,6,0))</f>
        <v/>
      </c>
      <c r="H33" s="91" t="str">
        <f>IF(B33="","",VLOOKUP(B33,男子!$A$2:$M$301,13,0))&amp;" "&amp;IF(B33="","",VLOOKUP(B33,男子!#REF!,12,0))</f>
        <v xml:space="preserve"> </v>
      </c>
      <c r="I33" s="49"/>
      <c r="J33" s="111" t="s">
        <v>423</v>
      </c>
      <c r="K33" s="98"/>
      <c r="L33" s="98"/>
      <c r="M33" s="112" t="str">
        <f>IF(K33="","",VLOOKUP(K33,女子!$A$2:$M$301,2,0))&amp;"  "&amp;IF(K33="","",VLOOKUP(K33,女子!$A$2:$M$301,3,0))</f>
        <v xml:space="preserve">  </v>
      </c>
      <c r="N33" s="112" t="str">
        <f>IF(K33="","",VLOOKUP(K33,女子!$A$2:$M$301,10,0))&amp;"  "&amp;IF(K33="","",VLOOKUP(K33,女子!$A$2:$M$301,11,0))</f>
        <v xml:space="preserve">  </v>
      </c>
      <c r="O33" s="112" t="str">
        <f>IF(K33="","",VLOOKUP(K33,女子!$A$2:$M$301,5,0))</f>
        <v/>
      </c>
      <c r="P33" s="113" t="str">
        <f>IF(K33="","",VLOOKUP(K33,女子!$A$2:$M$301,6,0))</f>
        <v/>
      </c>
      <c r="Q33" s="114" t="str">
        <f>IF(K33="","",VLOOKUP(K33,女子!$A$2:$M$301,13,0))&amp;" "&amp;IF(K33="","",VLOOKUP(K33,女子!$A$2:$M$301,12,0))</f>
        <v xml:space="preserve"> </v>
      </c>
      <c r="R33" s="115"/>
    </row>
    <row r="34" spans="1:18" ht="15" customHeight="1">
      <c r="A34" s="86" t="s">
        <v>424</v>
      </c>
      <c r="B34" s="94"/>
      <c r="C34" s="94"/>
      <c r="D34" s="87" t="str">
        <f>IF(B34="","",VLOOKUP(B34,男子!$A$2:$M$301,2,0))&amp;"  "&amp;IF(B34="","",VLOOKUP(B34,男子!$A$2:$M$301,3,0))</f>
        <v xml:space="preserve">  </v>
      </c>
      <c r="E34" s="87" t="str">
        <f>IF(B34="","",VLOOKUP(B34,男子!$A$2:$M$301,10,0))&amp;"  "&amp;IF(B34="","",VLOOKUP(B34,男子!#REF!,11,0))</f>
        <v xml:space="preserve">  </v>
      </c>
      <c r="F34" s="87" t="str">
        <f>IF(B34="","",VLOOKUP(B34,男子!$A$2:$M$301,5,0))</f>
        <v/>
      </c>
      <c r="G34" s="88" t="str">
        <f>IF(B34="","",VLOOKUP(B34,男子!$A$2:$M$301,6,0))</f>
        <v/>
      </c>
      <c r="H34" s="87" t="str">
        <f>IF(B34="","",VLOOKUP(B34,男子!$A$2:$M$301,13,0))&amp;" "&amp;IF(B34="","",VLOOKUP(B34,男子!#REF!,12,0))</f>
        <v xml:space="preserve"> </v>
      </c>
      <c r="I34" s="50"/>
      <c r="J34" s="106" t="s">
        <v>425</v>
      </c>
      <c r="K34" s="94"/>
      <c r="L34" s="94"/>
      <c r="M34" s="107" t="str">
        <f>IF(K34="","",VLOOKUP(K34,女子!$A$2:$M$301,2,0))&amp;"  "&amp;IF(K34="","",VLOOKUP(K34,女子!$A$2:$M$301,3,0))</f>
        <v xml:space="preserve">  </v>
      </c>
      <c r="N34" s="107" t="str">
        <f>IF(K34="","",VLOOKUP(K34,女子!$A$2:$M$301,10,0))&amp;"  "&amp;IF(K34="","",VLOOKUP(K34,女子!$A$2:$M$301,11,0))</f>
        <v xml:space="preserve">  </v>
      </c>
      <c r="O34" s="107" t="str">
        <f>IF(K34="","",VLOOKUP(K34,女子!$A$2:$M$301,5,0))</f>
        <v/>
      </c>
      <c r="P34" s="108" t="str">
        <f>IF(K34="","",VLOOKUP(K34,女子!$A$2:$M$301,6,0))</f>
        <v/>
      </c>
      <c r="Q34" s="109" t="str">
        <f>IF(K34="","",VLOOKUP(K34,女子!$A$2:$M$301,13,0))&amp;" "&amp;IF(K34="","",VLOOKUP(K34,女子!$A$2:$M$301,12,0))</f>
        <v xml:space="preserve"> </v>
      </c>
      <c r="R34" s="110"/>
    </row>
    <row r="35" spans="1:18" ht="15" customHeight="1">
      <c r="A35" s="34" t="s">
        <v>424</v>
      </c>
      <c r="B35" s="15"/>
      <c r="C35" s="15"/>
      <c r="D35" s="17" t="str">
        <f>IF(B35="","",VLOOKUP(B35,男子!$A$2:$M$301,2,0))&amp;"  "&amp;IF(B35="","",VLOOKUP(B35,男子!$A$2:$M$301,3,0))</f>
        <v xml:space="preserve">  </v>
      </c>
      <c r="E35" s="17" t="str">
        <f>IF(B35="","",VLOOKUP(B35,男子!$A$2:$M$301,10,0))&amp;"  "&amp;IF(B35="","",VLOOKUP(B35,男子!#REF!,11,0))</f>
        <v xml:space="preserve">  </v>
      </c>
      <c r="F35" s="17" t="str">
        <f>IF(B35="","",VLOOKUP(B35,男子!$A$2:$M$301,5,0))</f>
        <v/>
      </c>
      <c r="G35" s="31" t="str">
        <f>IF(B35="","",VLOOKUP(B35,男子!$A$2:$M$301,6,0))</f>
        <v/>
      </c>
      <c r="H35" s="17" t="str">
        <f>IF(B35="","",VLOOKUP(B35,男子!$A$2:$M$301,13,0))&amp;" "&amp;IF(B35="","",VLOOKUP(B35,男子!#REF!,12,0))</f>
        <v xml:space="preserve"> </v>
      </c>
      <c r="I35" s="51"/>
      <c r="J35" s="40" t="s">
        <v>425</v>
      </c>
      <c r="K35" s="15"/>
      <c r="L35" s="15"/>
      <c r="M35" s="18" t="str">
        <f>IF(K35="","",VLOOKUP(K35,女子!$A$2:$M$301,2,0))&amp;"  "&amp;IF(K35="","",VLOOKUP(K35,女子!$A$2:$M$301,3,0))</f>
        <v xml:space="preserve">  </v>
      </c>
      <c r="N35" s="18" t="str">
        <f>IF(K35="","",VLOOKUP(K35,女子!$A$2:$M$301,10,0))&amp;"  "&amp;IF(K35="","",VLOOKUP(K35,女子!$A$2:$M$301,11,0))</f>
        <v xml:space="preserve">  </v>
      </c>
      <c r="O35" s="18" t="str">
        <f>IF(K35="","",VLOOKUP(K35,女子!$A$2:$M$301,5,0))</f>
        <v/>
      </c>
      <c r="P35" s="45" t="str">
        <f>IF(K35="","",VLOOKUP(K35,女子!$A$2:$M$301,6,0))</f>
        <v/>
      </c>
      <c r="Q35" s="60" t="str">
        <f>IF(K35="","",VLOOKUP(K35,女子!$A$2:$M$301,13,0))&amp;" "&amp;IF(K35="","",VLOOKUP(K35,女子!$A$2:$M$301,12,0))</f>
        <v xml:space="preserve"> </v>
      </c>
      <c r="R35" s="48"/>
    </row>
    <row r="36" spans="1:18" ht="15" customHeight="1">
      <c r="A36" s="34" t="s">
        <v>424</v>
      </c>
      <c r="B36" s="15"/>
      <c r="C36" s="15"/>
      <c r="D36" s="17" t="str">
        <f>IF(B36="","",VLOOKUP(B36,男子!$A$2:$M$301,2,0))&amp;"  "&amp;IF(B36="","",VLOOKUP(B36,男子!$A$2:$M$301,3,0))</f>
        <v xml:space="preserve">  </v>
      </c>
      <c r="E36" s="17" t="str">
        <f>IF(B36="","",VLOOKUP(B36,男子!$A$2:$M$301,10,0))&amp;"  "&amp;IF(B36="","",VLOOKUP(B36,男子!#REF!,11,0))</f>
        <v xml:space="preserve">  </v>
      </c>
      <c r="F36" s="17" t="str">
        <f>IF(B36="","",VLOOKUP(B36,男子!$A$2:$M$301,5,0))</f>
        <v/>
      </c>
      <c r="G36" s="31" t="str">
        <f>IF(B36="","",VLOOKUP(B36,男子!$A$2:$M$301,6,0))</f>
        <v/>
      </c>
      <c r="H36" s="17" t="str">
        <f>IF(B36="","",VLOOKUP(B36,男子!$A$2:$M$301,13,0))&amp;" "&amp;IF(B36="","",VLOOKUP(B36,男子!#REF!,12,0))</f>
        <v xml:space="preserve"> </v>
      </c>
      <c r="I36" s="51"/>
      <c r="J36" s="40" t="s">
        <v>425</v>
      </c>
      <c r="K36" s="15"/>
      <c r="L36" s="15"/>
      <c r="M36" s="18" t="str">
        <f>IF(K36="","",VLOOKUP(K36,女子!$A$2:$M$301,2,0))&amp;"  "&amp;IF(K36="","",VLOOKUP(K36,女子!$A$2:$M$301,3,0))</f>
        <v xml:space="preserve">  </v>
      </c>
      <c r="N36" s="18" t="str">
        <f>IF(K36="","",VLOOKUP(K36,女子!$A$2:$M$301,10,0))&amp;"  "&amp;IF(K36="","",VLOOKUP(K36,女子!$A$2:$M$301,11,0))</f>
        <v xml:space="preserve">  </v>
      </c>
      <c r="O36" s="18" t="str">
        <f>IF(K36="","",VLOOKUP(K36,女子!$A$2:$M$301,5,0))</f>
        <v/>
      </c>
      <c r="P36" s="45" t="str">
        <f>IF(K36="","",VLOOKUP(K36,女子!$A$2:$M$301,6,0))</f>
        <v/>
      </c>
      <c r="Q36" s="60" t="str">
        <f>IF(K36="","",VLOOKUP(K36,女子!$A$2:$M$301,13,0))&amp;" "&amp;IF(K36="","",VLOOKUP(K36,女子!$A$2:$M$301,12,0))</f>
        <v xml:space="preserve"> </v>
      </c>
      <c r="R36" s="48"/>
    </row>
    <row r="37" spans="1:18" ht="15" customHeight="1">
      <c r="A37" s="34" t="s">
        <v>424</v>
      </c>
      <c r="B37" s="15"/>
      <c r="C37" s="15"/>
      <c r="D37" s="17" t="str">
        <f>IF(B37="","",VLOOKUP(B37,男子!$A$2:$M$301,2,0))&amp;"  "&amp;IF(B37="","",VLOOKUP(B37,男子!$A$2:$M$301,3,0))</f>
        <v xml:space="preserve">  </v>
      </c>
      <c r="E37" s="17" t="str">
        <f>IF(B37="","",VLOOKUP(B37,男子!$A$2:$M$301,10,0))&amp;"  "&amp;IF(B37="","",VLOOKUP(B37,男子!#REF!,11,0))</f>
        <v xml:space="preserve">  </v>
      </c>
      <c r="F37" s="17" t="str">
        <f>IF(B37="","",VLOOKUP(B37,男子!$A$2:$M$301,5,0))</f>
        <v/>
      </c>
      <c r="G37" s="31" t="str">
        <f>IF(B37="","",VLOOKUP(B37,男子!$A$2:$M$301,6,0))</f>
        <v/>
      </c>
      <c r="H37" s="17" t="str">
        <f>IF(B37="","",VLOOKUP(B37,男子!$A$2:$M$301,13,0))&amp;" "&amp;IF(B37="","",VLOOKUP(B37,男子!#REF!,12,0))</f>
        <v xml:space="preserve"> </v>
      </c>
      <c r="I37" s="51"/>
      <c r="J37" s="40" t="s">
        <v>425</v>
      </c>
      <c r="K37" s="15"/>
      <c r="L37" s="15"/>
      <c r="M37" s="18" t="str">
        <f>IF(K37="","",VLOOKUP(K37,女子!$A$2:$M$301,2,0))&amp;"  "&amp;IF(K37="","",VLOOKUP(K37,女子!$A$2:$M$301,3,0))</f>
        <v xml:space="preserve">  </v>
      </c>
      <c r="N37" s="18" t="str">
        <f>IF(K37="","",VLOOKUP(K37,女子!$A$2:$M$301,10,0))&amp;"  "&amp;IF(K37="","",VLOOKUP(K37,女子!$A$2:$M$301,11,0))</f>
        <v xml:space="preserve">  </v>
      </c>
      <c r="O37" s="18" t="str">
        <f>IF(K37="","",VLOOKUP(K37,女子!$A$2:$M$301,5,0))</f>
        <v/>
      </c>
      <c r="P37" s="45" t="str">
        <f>IF(K37="","",VLOOKUP(K37,女子!$A$2:$M$301,6,0))</f>
        <v/>
      </c>
      <c r="Q37" s="60" t="str">
        <f>IF(K37="","",VLOOKUP(K37,女子!$A$2:$M$301,13,0))&amp;" "&amp;IF(K37="","",VLOOKUP(K37,女子!$A$2:$M$301,12,0))</f>
        <v xml:space="preserve"> </v>
      </c>
      <c r="R37" s="48"/>
    </row>
    <row r="38" spans="1:18" ht="15" customHeight="1">
      <c r="A38" s="95" t="s">
        <v>424</v>
      </c>
      <c r="B38" s="98"/>
      <c r="C38" s="98"/>
      <c r="D38" s="96" t="str">
        <f>IF(B38="","",VLOOKUP(B38,男子!$A$2:$M$301,2,0))&amp;"  "&amp;IF(B38="","",VLOOKUP(B38,男子!$A$2:$M$301,3,0))</f>
        <v xml:space="preserve">  </v>
      </c>
      <c r="E38" s="96" t="str">
        <f>IF(B38="","",VLOOKUP(B38,男子!$A$2:$M$301,10,0))&amp;"  "&amp;IF(B38="","",VLOOKUP(B38,男子!#REF!,11,0))</f>
        <v xml:space="preserve">  </v>
      </c>
      <c r="F38" s="96" t="str">
        <f>IF(B38="","",VLOOKUP(B38,男子!$A$2:$M$301,5,0))</f>
        <v/>
      </c>
      <c r="G38" s="97" t="str">
        <f>IF(B38="","",VLOOKUP(B38,男子!$A$2:$M$301,6,0))</f>
        <v/>
      </c>
      <c r="H38" s="96" t="str">
        <f>IF(B38="","",VLOOKUP(B38,男子!$A$2:$M$301,13,0))&amp;" "&amp;IF(B38="","",VLOOKUP(B38,男子!#REF!,12,0))</f>
        <v xml:space="preserve"> </v>
      </c>
      <c r="I38" s="49"/>
      <c r="J38" s="120" t="s">
        <v>425</v>
      </c>
      <c r="K38" s="98"/>
      <c r="L38" s="98"/>
      <c r="M38" s="121" t="str">
        <f>IF(K38="","",VLOOKUP(K38,女子!$A$2:$M$301,2,0))&amp;"  "&amp;IF(K38="","",VLOOKUP(K38,女子!$A$2:$M$301,3,0))</f>
        <v xml:space="preserve">  </v>
      </c>
      <c r="N38" s="121" t="str">
        <f>IF(K38="","",VLOOKUP(K38,女子!$A$2:$M$301,10,0))&amp;"  "&amp;IF(K38="","",VLOOKUP(K38,女子!$A$2:$M$301,11,0))</f>
        <v xml:space="preserve">  </v>
      </c>
      <c r="O38" s="121" t="str">
        <f>IF(K38="","",VLOOKUP(K38,女子!$A$2:$M$301,5,0))</f>
        <v/>
      </c>
      <c r="P38" s="122" t="str">
        <f>IF(K38="","",VLOOKUP(K38,女子!$A$2:$M$301,6,0))</f>
        <v/>
      </c>
      <c r="Q38" s="123" t="str">
        <f>IF(K38="","",VLOOKUP(K38,女子!$A$2:$M$301,13,0))&amp;" "&amp;IF(K38="","",VLOOKUP(K38,女子!$A$2:$M$301,12,0))</f>
        <v xml:space="preserve"> </v>
      </c>
      <c r="R38" s="115"/>
    </row>
    <row r="39" spans="1:18" ht="15" customHeight="1">
      <c r="A39" s="93" t="s">
        <v>425</v>
      </c>
      <c r="B39" s="94"/>
      <c r="C39" s="94"/>
      <c r="D39" s="37" t="str">
        <f>IF(B39="","",VLOOKUP(B39,男子!$A$2:$M$301,2,0))&amp;"  "&amp;IF(B39="","",VLOOKUP(B39,男子!$A$2:$M$301,3,0))</f>
        <v xml:space="preserve">  </v>
      </c>
      <c r="E39" s="37" t="str">
        <f>IF(B39="","",VLOOKUP(B39,男子!$A$2:$M$301,10,0))&amp;"  "&amp;IF(B39="","",VLOOKUP(B39,男子!#REF!,11,0))</f>
        <v xml:space="preserve">  </v>
      </c>
      <c r="F39" s="37" t="str">
        <f>IF(B39="","",VLOOKUP(B39,男子!$A$2:$M$301,5,0))</f>
        <v/>
      </c>
      <c r="G39" s="38" t="str">
        <f>IF(B39="","",VLOOKUP(B39,男子!$A$2:$M$301,6,0))</f>
        <v/>
      </c>
      <c r="H39" s="37" t="str">
        <f>IF(B39="","",VLOOKUP(B39,男子!$A$2:$M$301,13,0))&amp;" "&amp;IF(B39="","",VLOOKUP(B39,男子!#REF!,12,0))</f>
        <v xml:space="preserve"> </v>
      </c>
      <c r="I39" s="50"/>
      <c r="J39" s="106" t="s">
        <v>425</v>
      </c>
      <c r="K39" s="94"/>
      <c r="L39" s="94"/>
      <c r="M39" s="107" t="str">
        <f>IF(K39="","",VLOOKUP(K39,女子!$A$2:$M$301,2,0))&amp;"  "&amp;IF(K39="","",VLOOKUP(K39,女子!$A$2:$M$301,3,0))</f>
        <v xml:space="preserve">  </v>
      </c>
      <c r="N39" s="107" t="str">
        <f>IF(K39="","",VLOOKUP(K39,女子!$A$2:$M$301,10,0))&amp;"  "&amp;IF(K39="","",VLOOKUP(K39,女子!$A$2:$M$301,11,0))</f>
        <v xml:space="preserve">  </v>
      </c>
      <c r="O39" s="107" t="str">
        <f>IF(K39="","",VLOOKUP(K39,女子!$A$2:$M$301,5,0))</f>
        <v/>
      </c>
      <c r="P39" s="108" t="str">
        <f>IF(K39="","",VLOOKUP(K39,女子!$A$2:$M$301,6,0))</f>
        <v/>
      </c>
      <c r="Q39" s="109" t="str">
        <f>IF(K39="","",VLOOKUP(K39,女子!$A$2:$M$301,13,0))&amp;" "&amp;IF(K39="","",VLOOKUP(K39,女子!$A$2:$M$301,12,0))</f>
        <v xml:space="preserve"> </v>
      </c>
      <c r="R39" s="110"/>
    </row>
    <row r="40" spans="1:18" ht="15" customHeight="1">
      <c r="A40" s="35" t="s">
        <v>425</v>
      </c>
      <c r="B40" s="15"/>
      <c r="C40" s="15"/>
      <c r="D40" s="19" t="str">
        <f>IF(B40="","",VLOOKUP(B40,男子!$A$2:$M$301,2,0))&amp;"  "&amp;IF(B40="","",VLOOKUP(B40,男子!$A$2:$M$301,3,0))</f>
        <v xml:space="preserve">  </v>
      </c>
      <c r="E40" s="19" t="str">
        <f>IF(B40="","",VLOOKUP(B40,男子!$A$2:$M$301,10,0))&amp;"  "&amp;IF(B40="","",VLOOKUP(B40,男子!#REF!,11,0))</f>
        <v xml:space="preserve">  </v>
      </c>
      <c r="F40" s="19" t="str">
        <f>IF(B40="","",VLOOKUP(B40,男子!$A$2:$M$301,5,0))</f>
        <v/>
      </c>
      <c r="G40" s="30" t="str">
        <f>IF(B40="","",VLOOKUP(B40,男子!$A$2:$M$301,6,0))</f>
        <v/>
      </c>
      <c r="H40" s="19" t="str">
        <f>IF(B40="","",VLOOKUP(B40,男子!$A$2:$M$301,13,0))&amp;" "&amp;IF(B40="","",VLOOKUP(B40,男子!#REF!,12,0))</f>
        <v xml:space="preserve"> </v>
      </c>
      <c r="I40" s="51"/>
      <c r="J40" s="40" t="s">
        <v>425</v>
      </c>
      <c r="K40" s="15"/>
      <c r="L40" s="15"/>
      <c r="M40" s="18" t="str">
        <f>IF(K40="","",VLOOKUP(K40,女子!$A$2:$M$301,2,0))&amp;"  "&amp;IF(K40="","",VLOOKUP(K40,女子!$A$2:$M$301,3,0))</f>
        <v xml:space="preserve">  </v>
      </c>
      <c r="N40" s="18" t="str">
        <f>IF(K40="","",VLOOKUP(K40,女子!$A$2:$M$301,10,0))&amp;"  "&amp;IF(K40="","",VLOOKUP(K40,女子!$A$2:$M$301,11,0))</f>
        <v xml:space="preserve">  </v>
      </c>
      <c r="O40" s="18" t="str">
        <f>IF(K40="","",VLOOKUP(K40,女子!$A$2:$M$301,5,0))</f>
        <v/>
      </c>
      <c r="P40" s="45" t="str">
        <f>IF(K40="","",VLOOKUP(K40,女子!$A$2:$M$301,6,0))</f>
        <v/>
      </c>
      <c r="Q40" s="60" t="str">
        <f>IF(K40="","",VLOOKUP(K40,女子!$A$2:$M$301,13,0))&amp;" "&amp;IF(K40="","",VLOOKUP(K40,女子!$A$2:$M$301,12,0))</f>
        <v xml:space="preserve"> </v>
      </c>
      <c r="R40" s="48"/>
    </row>
    <row r="41" spans="1:18" ht="15" customHeight="1">
      <c r="A41" s="35" t="s">
        <v>425</v>
      </c>
      <c r="B41" s="15"/>
      <c r="C41" s="15"/>
      <c r="D41" s="19" t="str">
        <f>IF(B41="","",VLOOKUP(B41,男子!$A$2:$M$301,2,0))&amp;"  "&amp;IF(B41="","",VLOOKUP(B41,男子!$A$2:$M$301,3,0))</f>
        <v xml:space="preserve">  </v>
      </c>
      <c r="E41" s="19" t="str">
        <f>IF(B41="","",VLOOKUP(B41,男子!$A$2:$M$301,10,0))&amp;"  "&amp;IF(B41="","",VLOOKUP(B41,男子!#REF!,11,0))</f>
        <v xml:space="preserve">  </v>
      </c>
      <c r="F41" s="19" t="str">
        <f>IF(B41="","",VLOOKUP(B41,男子!$A$2:$M$301,5,0))</f>
        <v/>
      </c>
      <c r="G41" s="30" t="str">
        <f>IF(B41="","",VLOOKUP(B41,男子!$A$2:$M$301,6,0))</f>
        <v/>
      </c>
      <c r="H41" s="19" t="str">
        <f>IF(B41="","",VLOOKUP(B41,男子!$A$2:$M$301,13,0))&amp;" "&amp;IF(B41="","",VLOOKUP(B41,男子!#REF!,12,0))</f>
        <v xml:space="preserve"> </v>
      </c>
      <c r="I41" s="51"/>
      <c r="J41" s="40" t="s">
        <v>425</v>
      </c>
      <c r="K41" s="15"/>
      <c r="L41" s="15"/>
      <c r="M41" s="18" t="str">
        <f>IF(K41="","",VLOOKUP(K41,女子!$A$2:$M$301,2,0))&amp;"  "&amp;IF(K41="","",VLOOKUP(K41,女子!$A$2:$M$301,3,0))</f>
        <v xml:space="preserve">  </v>
      </c>
      <c r="N41" s="18" t="str">
        <f>IF(K41="","",VLOOKUP(K41,女子!$A$2:$M$301,10,0))&amp;"  "&amp;IF(K41="","",VLOOKUP(K41,女子!$A$2:$M$301,11,0))</f>
        <v xml:space="preserve">  </v>
      </c>
      <c r="O41" s="18" t="str">
        <f>IF(K41="","",VLOOKUP(K41,女子!$A$2:$M$301,5,0))</f>
        <v/>
      </c>
      <c r="P41" s="45" t="str">
        <f>IF(K41="","",VLOOKUP(K41,女子!$A$2:$M$301,6,0))</f>
        <v/>
      </c>
      <c r="Q41" s="60" t="str">
        <f>IF(K41="","",VLOOKUP(K41,女子!$A$2:$M$301,13,0))&amp;" "&amp;IF(K41="","",VLOOKUP(K41,女子!$A$2:$M$301,12,0))</f>
        <v xml:space="preserve"> </v>
      </c>
      <c r="R41" s="48"/>
    </row>
    <row r="42" spans="1:18" ht="15" customHeight="1">
      <c r="A42" s="35" t="s">
        <v>425</v>
      </c>
      <c r="B42" s="15"/>
      <c r="C42" s="15"/>
      <c r="D42" s="19" t="str">
        <f>IF(B42="","",VLOOKUP(B42,男子!$A$2:$M$301,2,0))&amp;"  "&amp;IF(B42="","",VLOOKUP(B42,男子!$A$2:$M$301,3,0))</f>
        <v xml:space="preserve">  </v>
      </c>
      <c r="E42" s="19" t="str">
        <f>IF(B42="","",VLOOKUP(B42,男子!$A$2:$M$301,10,0))&amp;"  "&amp;IF(B42="","",VLOOKUP(B42,男子!#REF!,11,0))</f>
        <v xml:space="preserve">  </v>
      </c>
      <c r="F42" s="19" t="str">
        <f>IF(B42="","",VLOOKUP(B42,男子!$A$2:$M$301,5,0))</f>
        <v/>
      </c>
      <c r="G42" s="30" t="str">
        <f>IF(B42="","",VLOOKUP(B42,男子!$A$2:$M$301,6,0))</f>
        <v/>
      </c>
      <c r="H42" s="19" t="str">
        <f>IF(B42="","",VLOOKUP(B42,男子!$A$2:$M$301,13,0))&amp;" "&amp;IF(B42="","",VLOOKUP(B42,男子!#REF!,12,0))</f>
        <v xml:space="preserve"> </v>
      </c>
      <c r="I42" s="51"/>
      <c r="J42" s="40" t="s">
        <v>425</v>
      </c>
      <c r="K42" s="15"/>
      <c r="L42" s="15"/>
      <c r="M42" s="18" t="str">
        <f>IF(K42="","",VLOOKUP(K42,女子!$A$2:$M$301,2,0))&amp;"  "&amp;IF(K42="","",VLOOKUP(K42,女子!$A$2:$M$301,3,0))</f>
        <v xml:space="preserve">  </v>
      </c>
      <c r="N42" s="18" t="str">
        <f>IF(K42="","",VLOOKUP(K42,女子!$A$2:$M$301,10,0))&amp;"  "&amp;IF(K42="","",VLOOKUP(K42,女子!$A$2:$M$301,11,0))</f>
        <v xml:space="preserve">  </v>
      </c>
      <c r="O42" s="18" t="str">
        <f>IF(K42="","",VLOOKUP(K42,女子!$A$2:$M$301,5,0))</f>
        <v/>
      </c>
      <c r="P42" s="45" t="str">
        <f>IF(K42="","",VLOOKUP(K42,女子!$A$2:$M$301,6,0))</f>
        <v/>
      </c>
      <c r="Q42" s="60" t="str">
        <f>IF(K42="","",VLOOKUP(K42,女子!$A$2:$M$301,13,0))&amp;" "&amp;IF(K42="","",VLOOKUP(K42,女子!$A$2:$M$301,12,0))</f>
        <v xml:space="preserve"> </v>
      </c>
      <c r="R42" s="48"/>
    </row>
    <row r="43" spans="1:18" ht="15" customHeight="1">
      <c r="A43" s="35" t="s">
        <v>425</v>
      </c>
      <c r="B43" s="15"/>
      <c r="C43" s="15"/>
      <c r="D43" s="19" t="str">
        <f>IF(B43="","",VLOOKUP(B43,男子!$A$2:$M$301,2,0))&amp;"  "&amp;IF(B43="","",VLOOKUP(B43,男子!$A$2:$M$301,3,0))</f>
        <v xml:space="preserve">  </v>
      </c>
      <c r="E43" s="19" t="str">
        <f>IF(B43="","",VLOOKUP(B43,男子!$A$2:$M$301,10,0))&amp;"  "&amp;IF(B43="","",VLOOKUP(B43,男子!#REF!,11,0))</f>
        <v xml:space="preserve">  </v>
      </c>
      <c r="F43" s="19" t="str">
        <f>IF(B43="","",VLOOKUP(B43,男子!$A$2:$M$301,5,0))</f>
        <v/>
      </c>
      <c r="G43" s="30" t="str">
        <f>IF(B43="","",VLOOKUP(B43,男子!$A$2:$M$301,6,0))</f>
        <v/>
      </c>
      <c r="H43" s="19" t="str">
        <f>IF(B43="","",VLOOKUP(B43,男子!$A$2:$M$301,13,0))&amp;" "&amp;IF(B43="","",VLOOKUP(B43,男子!#REF!,12,0))</f>
        <v xml:space="preserve"> </v>
      </c>
      <c r="I43" s="51"/>
      <c r="J43" s="120" t="s">
        <v>425</v>
      </c>
      <c r="K43" s="98"/>
      <c r="L43" s="98"/>
      <c r="M43" s="121" t="str">
        <f>IF(K43="","",VLOOKUP(K43,女子!$A$2:$M$301,2,0))&amp;"  "&amp;IF(K43="","",VLOOKUP(K43,女子!$A$2:$M$301,3,0))</f>
        <v xml:space="preserve">  </v>
      </c>
      <c r="N43" s="121" t="str">
        <f>IF(K43="","",VLOOKUP(K43,女子!$A$2:$M$301,10,0))&amp;"  "&amp;IF(K43="","",VLOOKUP(K43,女子!$A$2:$M$301,11,0))</f>
        <v xml:space="preserve">  </v>
      </c>
      <c r="O43" s="121" t="str">
        <f>IF(K43="","",VLOOKUP(K43,女子!$A$2:$M$301,5,0))</f>
        <v/>
      </c>
      <c r="P43" s="122" t="str">
        <f>IF(K43="","",VLOOKUP(K43,女子!$A$2:$M$301,6,0))</f>
        <v/>
      </c>
      <c r="Q43" s="123" t="str">
        <f>IF(K43="","",VLOOKUP(K43,女子!$A$2:$M$301,13,0))&amp;" "&amp;IF(K43="","",VLOOKUP(K43,女子!$A$2:$M$301,12,0))</f>
        <v xml:space="preserve"> </v>
      </c>
      <c r="R43" s="115"/>
    </row>
    <row r="44" spans="1:18" ht="15" customHeight="1">
      <c r="A44" s="35" t="s">
        <v>425</v>
      </c>
      <c r="B44" s="15"/>
      <c r="C44" s="15"/>
      <c r="D44" s="19" t="str">
        <f>IF(B44="","",VLOOKUP(B44,男子!$A$2:$M$301,2,0))&amp;"  "&amp;IF(B44="","",VLOOKUP(B44,男子!$A$2:$M$301,3,0))</f>
        <v xml:space="preserve">  </v>
      </c>
      <c r="E44" s="19" t="str">
        <f>IF(B44="","",VLOOKUP(B44,男子!$A$2:$M$301,10,0))&amp;"  "&amp;IF(B44="","",VLOOKUP(B44,男子!#REF!,11,0))</f>
        <v xml:space="preserve">  </v>
      </c>
      <c r="F44" s="19" t="str">
        <f>IF(B44="","",VLOOKUP(B44,男子!$A$2:$M$301,5,0))</f>
        <v/>
      </c>
      <c r="G44" s="30" t="str">
        <f>IF(B44="","",VLOOKUP(B44,男子!$A$2:$M$301,6,0))</f>
        <v/>
      </c>
      <c r="H44" s="19" t="str">
        <f>IF(B44="","",VLOOKUP(B44,男子!$A$2:$M$301,13,0))&amp;" "&amp;IF(B44="","",VLOOKUP(B44,男子!#REF!,12,0))</f>
        <v xml:space="preserve"> </v>
      </c>
      <c r="I44" s="51"/>
      <c r="J44" s="116" t="s">
        <v>426</v>
      </c>
      <c r="K44" s="94"/>
      <c r="L44" s="94"/>
      <c r="M44" s="117" t="str">
        <f>IF(K44="","",VLOOKUP(K44,女子!$A$2:$M$301,2,0))&amp;"  "&amp;IF(K44="","",VLOOKUP(K44,女子!$A$2:$M$301,3,0))</f>
        <v xml:space="preserve">  </v>
      </c>
      <c r="N44" s="117" t="str">
        <f>IF(K44="","",VLOOKUP(K44,女子!$A$2:$M$301,10,0))&amp;"  "&amp;IF(K44="","",VLOOKUP(K44,女子!$A$2:$M$301,11,0))</f>
        <v xml:space="preserve">  </v>
      </c>
      <c r="O44" s="117" t="str">
        <f>IF(K44="","",VLOOKUP(K44,女子!$A$2:$M$301,5,0))</f>
        <v/>
      </c>
      <c r="P44" s="118" t="str">
        <f>IF(K44="","",VLOOKUP(K44,女子!$A$2:$M$301,6,0))</f>
        <v/>
      </c>
      <c r="Q44" s="119" t="str">
        <f>IF(K44="","",VLOOKUP(K44,女子!$A$2:$M$301,13,0))&amp;" "&amp;IF(K44="","",VLOOKUP(K44,女子!$A$2:$M$301,12,0))</f>
        <v xml:space="preserve"> </v>
      </c>
      <c r="R44" s="110"/>
    </row>
    <row r="45" spans="1:18" ht="15" customHeight="1">
      <c r="A45" s="35" t="s">
        <v>425</v>
      </c>
      <c r="B45" s="15"/>
      <c r="C45" s="15"/>
      <c r="D45" s="19" t="str">
        <f>IF(B45="","",VLOOKUP(B45,男子!$A$2:$M$301,2,0))&amp;"  "&amp;IF(B45="","",VLOOKUP(B45,男子!$A$2:$M$301,3,0))</f>
        <v xml:space="preserve">  </v>
      </c>
      <c r="E45" s="19" t="str">
        <f>IF(B45="","",VLOOKUP(B45,男子!$A$2:$M$301,10,0))&amp;"  "&amp;IF(B45="","",VLOOKUP(B45,男子!#REF!,11,0))</f>
        <v xml:space="preserve">  </v>
      </c>
      <c r="F45" s="19" t="str">
        <f>IF(B45="","",VLOOKUP(B45,男子!$A$2:$M$301,5,0))</f>
        <v/>
      </c>
      <c r="G45" s="30" t="str">
        <f>IF(B45="","",VLOOKUP(B45,男子!$A$2:$M$301,6,0))</f>
        <v/>
      </c>
      <c r="H45" s="19" t="str">
        <f>IF(B45="","",VLOOKUP(B45,男子!$A$2:$M$301,13,0))&amp;" "&amp;IF(B45="","",VLOOKUP(B45,男子!#REF!,12,0))</f>
        <v xml:space="preserve"> </v>
      </c>
      <c r="I45" s="51"/>
      <c r="J45" s="41" t="s">
        <v>426</v>
      </c>
      <c r="K45" s="15"/>
      <c r="L45" s="15"/>
      <c r="M45" s="21" t="str">
        <f>IF(K45="","",VLOOKUP(K45,女子!$A$2:$M$301,2,0))&amp;"  "&amp;IF(K45="","",VLOOKUP(K45,女子!$A$2:$M$301,3,0))</f>
        <v xml:space="preserve">  </v>
      </c>
      <c r="N45" s="21" t="str">
        <f>IF(K45="","",VLOOKUP(K45,女子!$A$2:$M$301,10,0))&amp;"  "&amp;IF(K45="","",VLOOKUP(K45,女子!$A$2:$M$301,11,0))</f>
        <v xml:space="preserve">  </v>
      </c>
      <c r="O45" s="21" t="str">
        <f>IF(K45="","",VLOOKUP(K45,女子!$A$2:$M$301,5,0))</f>
        <v/>
      </c>
      <c r="P45" s="44" t="str">
        <f>IF(K45="","",VLOOKUP(K45,女子!$A$2:$M$301,6,0))</f>
        <v/>
      </c>
      <c r="Q45" s="59" t="str">
        <f>IF(K45="","",VLOOKUP(K45,女子!$A$2:$M$301,13,0))&amp;" "&amp;IF(K45="","",VLOOKUP(K45,女子!$A$2:$M$301,12,0))</f>
        <v xml:space="preserve"> </v>
      </c>
      <c r="R45" s="48"/>
    </row>
    <row r="46" spans="1:18" ht="15" customHeight="1">
      <c r="A46" s="35" t="s">
        <v>425</v>
      </c>
      <c r="B46" s="15"/>
      <c r="C46" s="15"/>
      <c r="D46" s="19" t="str">
        <f>IF(B46="","",VLOOKUP(B46,男子!$A$2:$M$301,2,0))&amp;"  "&amp;IF(B46="","",VLOOKUP(B46,男子!$A$2:$M$301,3,0))</f>
        <v xml:space="preserve">  </v>
      </c>
      <c r="E46" s="19" t="str">
        <f>IF(B46="","",VLOOKUP(B46,男子!$A$2:$M$301,10,0))&amp;"  "&amp;IF(B46="","",VLOOKUP(B46,男子!#REF!,11,0))</f>
        <v xml:space="preserve">  </v>
      </c>
      <c r="F46" s="19" t="str">
        <f>IF(B46="","",VLOOKUP(B46,男子!$A$2:$M$301,5,0))</f>
        <v/>
      </c>
      <c r="G46" s="30" t="str">
        <f>IF(B46="","",VLOOKUP(B46,男子!$A$2:$M$301,6,0))</f>
        <v/>
      </c>
      <c r="H46" s="19" t="str">
        <f>IF(B46="","",VLOOKUP(B46,男子!$A$2:$M$301,13,0))&amp;" "&amp;IF(B46="","",VLOOKUP(B46,男子!#REF!,12,0))</f>
        <v xml:space="preserve"> </v>
      </c>
      <c r="I46" s="51"/>
      <c r="J46" s="41" t="s">
        <v>426</v>
      </c>
      <c r="K46" s="15"/>
      <c r="L46" s="15"/>
      <c r="M46" s="21" t="str">
        <f>IF(K46="","",VLOOKUP(K46,女子!$A$2:$M$301,2,0))&amp;"  "&amp;IF(K46="","",VLOOKUP(K46,女子!$A$2:$M$301,3,0))</f>
        <v xml:space="preserve">  </v>
      </c>
      <c r="N46" s="21" t="str">
        <f>IF(K46="","",VLOOKUP(K46,女子!$A$2:$M$301,10,0))&amp;"  "&amp;IF(K46="","",VLOOKUP(K46,女子!$A$2:$M$301,11,0))</f>
        <v xml:space="preserve">  </v>
      </c>
      <c r="O46" s="21" t="str">
        <f>IF(K46="","",VLOOKUP(K46,女子!$A$2:$M$301,5,0))</f>
        <v/>
      </c>
      <c r="P46" s="44" t="str">
        <f>IF(K46="","",VLOOKUP(K46,女子!$A$2:$M$301,6,0))</f>
        <v/>
      </c>
      <c r="Q46" s="59" t="str">
        <f>IF(K46="","",VLOOKUP(K46,女子!$A$2:$M$301,13,0))&amp;" "&amp;IF(K46="","",VLOOKUP(K46,女子!$A$2:$M$301,12,0))</f>
        <v xml:space="preserve"> </v>
      </c>
      <c r="R46" s="48"/>
    </row>
    <row r="47" spans="1:18" ht="15" customHeight="1">
      <c r="A47" s="35" t="s">
        <v>425</v>
      </c>
      <c r="B47" s="15"/>
      <c r="C47" s="15"/>
      <c r="D47" s="19" t="str">
        <f>IF(B47="","",VLOOKUP(B47,男子!$A$2:$M$301,2,0))&amp;"  "&amp;IF(B47="","",VLOOKUP(B47,男子!$A$2:$M$301,3,0))</f>
        <v xml:space="preserve">  </v>
      </c>
      <c r="E47" s="19" t="str">
        <f>IF(B47="","",VLOOKUP(B47,男子!$A$2:$M$301,10,0))&amp;"  "&amp;IF(B47="","",VLOOKUP(B47,男子!#REF!,11,0))</f>
        <v xml:space="preserve">  </v>
      </c>
      <c r="F47" s="19" t="str">
        <f>IF(B47="","",VLOOKUP(B47,男子!$A$2:$M$301,5,0))</f>
        <v/>
      </c>
      <c r="G47" s="30" t="str">
        <f>IF(B47="","",VLOOKUP(B47,男子!$A$2:$M$301,6,0))</f>
        <v/>
      </c>
      <c r="H47" s="19" t="str">
        <f>IF(B47="","",VLOOKUP(B47,男子!$A$2:$M$301,13,0))&amp;" "&amp;IF(B47="","",VLOOKUP(B47,男子!#REF!,12,0))</f>
        <v xml:space="preserve"> </v>
      </c>
      <c r="I47" s="51"/>
      <c r="J47" s="41" t="s">
        <v>426</v>
      </c>
      <c r="K47" s="15"/>
      <c r="L47" s="15"/>
      <c r="M47" s="21" t="str">
        <f>IF(K47="","",VLOOKUP(K47,女子!$A$2:$M$301,2,0))&amp;"  "&amp;IF(K47="","",VLOOKUP(K47,女子!$A$2:$M$301,3,0))</f>
        <v xml:space="preserve">  </v>
      </c>
      <c r="N47" s="21" t="str">
        <f>IF(K47="","",VLOOKUP(K47,女子!$A$2:$M$301,10,0))&amp;"  "&amp;IF(K47="","",VLOOKUP(K47,女子!$A$2:$M$301,11,0))</f>
        <v xml:space="preserve">  </v>
      </c>
      <c r="O47" s="21" t="str">
        <f>IF(K47="","",VLOOKUP(K47,女子!$A$2:$M$301,5,0))</f>
        <v/>
      </c>
      <c r="P47" s="44" t="str">
        <f>IF(K47="","",VLOOKUP(K47,女子!$A$2:$M$301,6,0))</f>
        <v/>
      </c>
      <c r="Q47" s="59" t="str">
        <f>IF(K47="","",VLOOKUP(K47,女子!$A$2:$M$301,13,0))&amp;" "&amp;IF(K47="","",VLOOKUP(K47,女子!$A$2:$M$301,12,0))</f>
        <v xml:space="preserve"> </v>
      </c>
      <c r="R47" s="48"/>
    </row>
    <row r="48" spans="1:18" ht="15" customHeight="1">
      <c r="A48" s="89" t="s">
        <v>425</v>
      </c>
      <c r="B48" s="98"/>
      <c r="C48" s="98"/>
      <c r="D48" s="91" t="str">
        <f>IF(B48="","",VLOOKUP(B48,男子!$A$2:$M$301,2,0))&amp;"  "&amp;IF(B48="","",VLOOKUP(B48,男子!$A$2:$M$301,3,0))</f>
        <v xml:space="preserve">  </v>
      </c>
      <c r="E48" s="91" t="str">
        <f>IF(B48="","",VLOOKUP(B48,男子!$A$2:$M$301,10,0))&amp;"  "&amp;IF(B48="","",VLOOKUP(B48,男子!#REF!,11,0))</f>
        <v xml:space="preserve">  </v>
      </c>
      <c r="F48" s="91" t="str">
        <f>IF(B48="","",VLOOKUP(B48,男子!$A$2:$M$301,5,0))</f>
        <v/>
      </c>
      <c r="G48" s="92" t="str">
        <f>IF(B48="","",VLOOKUP(B48,男子!$A$2:$M$301,6,0))</f>
        <v/>
      </c>
      <c r="H48" s="91" t="str">
        <f>IF(B48="","",VLOOKUP(B48,男子!$A$2:$M$301,13,0))&amp;" "&amp;IF(B48="","",VLOOKUP(B48,男子!#REF!,12,0))</f>
        <v xml:space="preserve"> </v>
      </c>
      <c r="I48" s="49"/>
      <c r="J48" s="41" t="s">
        <v>426</v>
      </c>
      <c r="K48" s="15"/>
      <c r="L48" s="15"/>
      <c r="M48" s="21" t="str">
        <f>IF(K48="","",VLOOKUP(K48,女子!$A$2:$M$301,2,0))&amp;"  "&amp;IF(K48="","",VLOOKUP(K48,女子!$A$2:$M$301,3,0))</f>
        <v xml:space="preserve">  </v>
      </c>
      <c r="N48" s="21" t="str">
        <f>IF(K48="","",VLOOKUP(K48,女子!$A$2:$M$301,10,0))&amp;"  "&amp;IF(K48="","",VLOOKUP(K48,女子!$A$2:$M$301,11,0))</f>
        <v xml:space="preserve">  </v>
      </c>
      <c r="O48" s="21" t="str">
        <f>IF(K48="","",VLOOKUP(K48,女子!$A$2:$M$301,5,0))</f>
        <v/>
      </c>
      <c r="P48" s="44" t="str">
        <f>IF(K48="","",VLOOKUP(K48,女子!$A$2:$M$301,6,0))</f>
        <v/>
      </c>
      <c r="Q48" s="59" t="str">
        <f>IF(K48="","",VLOOKUP(K48,女子!$A$2:$M$301,13,0))&amp;" "&amp;IF(K48="","",VLOOKUP(K48,女子!$A$2:$M$301,12,0))</f>
        <v xml:space="preserve"> </v>
      </c>
      <c r="R48" s="48"/>
    </row>
    <row r="49" spans="1:18" ht="15" customHeight="1">
      <c r="A49" s="86" t="s">
        <v>426</v>
      </c>
      <c r="B49" s="94"/>
      <c r="C49" s="94"/>
      <c r="D49" s="87" t="str">
        <f>IF(B49="","",VLOOKUP(B49,男子!$A$2:$M$301,2,0))&amp;"  "&amp;IF(B49="","",VLOOKUP(B49,男子!$A$2:$M$301,3,0))</f>
        <v xml:space="preserve">  </v>
      </c>
      <c r="E49" s="87" t="str">
        <f>IF(B49="","",VLOOKUP(B49,男子!$A$2:$M$301,10,0))&amp;"  "&amp;IF(B49="","",VLOOKUP(B49,男子!#REF!,11,0))</f>
        <v xml:space="preserve">  </v>
      </c>
      <c r="F49" s="87" t="str">
        <f>IF(B49="","",VLOOKUP(B49,男子!$A$2:$M$301,5,0))</f>
        <v/>
      </c>
      <c r="G49" s="88" t="str">
        <f>IF(B49="","",VLOOKUP(B49,男子!$A$2:$M$301,6,0))</f>
        <v/>
      </c>
      <c r="H49" s="87" t="str">
        <f>IF(B49="","",VLOOKUP(B49,男子!$A$2:$M$301,13,0))&amp;" "&amp;IF(B49="","",VLOOKUP(B49,男子!#REF!,12,0))</f>
        <v xml:space="preserve"> </v>
      </c>
      <c r="I49" s="50"/>
      <c r="J49" s="41" t="s">
        <v>426</v>
      </c>
      <c r="K49" s="15"/>
      <c r="L49" s="15"/>
      <c r="M49" s="21" t="str">
        <f>IF(K49="","",VLOOKUP(K49,女子!$A$2:$M$301,2,0))&amp;"  "&amp;IF(K49="","",VLOOKUP(K49,女子!$A$2:$M$301,3,0))</f>
        <v xml:space="preserve">  </v>
      </c>
      <c r="N49" s="21" t="str">
        <f>IF(K49="","",VLOOKUP(K49,女子!$A$2:$M$301,10,0))&amp;"  "&amp;IF(K49="","",VLOOKUP(K49,女子!$A$2:$M$301,11,0))</f>
        <v xml:space="preserve">  </v>
      </c>
      <c r="O49" s="21" t="str">
        <f>IF(K49="","",VLOOKUP(K49,女子!$A$2:$M$301,5,0))</f>
        <v/>
      </c>
      <c r="P49" s="44" t="str">
        <f>IF(K49="","",VLOOKUP(K49,女子!$A$2:$M$301,6,0))</f>
        <v/>
      </c>
      <c r="Q49" s="59" t="str">
        <f>IF(K49="","",VLOOKUP(K49,女子!$A$2:$M$301,13,0))&amp;" "&amp;IF(K49="","",VLOOKUP(K49,女子!$A$2:$M$301,12,0))</f>
        <v xml:space="preserve"> </v>
      </c>
      <c r="R49" s="48"/>
    </row>
    <row r="50" spans="1:18" ht="15" customHeight="1">
      <c r="A50" s="34" t="s">
        <v>426</v>
      </c>
      <c r="B50" s="15"/>
      <c r="C50" s="15"/>
      <c r="D50" s="17" t="str">
        <f>IF(B50="","",VLOOKUP(B50,男子!$A$2:$M$301,2,0))&amp;"  "&amp;IF(B50="","",VLOOKUP(B50,男子!$A$2:$M$301,3,0))</f>
        <v xml:space="preserve">  </v>
      </c>
      <c r="E50" s="17" t="str">
        <f>IF(B50="","",VLOOKUP(B50,男子!$A$2:$M$301,10,0))&amp;"  "&amp;IF(B50="","",VLOOKUP(B50,男子!#REF!,11,0))</f>
        <v xml:space="preserve">  </v>
      </c>
      <c r="F50" s="17" t="str">
        <f>IF(B50="","",VLOOKUP(B50,男子!$A$2:$M$301,5,0))</f>
        <v/>
      </c>
      <c r="G50" s="31" t="str">
        <f>IF(B50="","",VLOOKUP(B50,男子!$A$2:$M$301,6,0))</f>
        <v/>
      </c>
      <c r="H50" s="17" t="str">
        <f>IF(B50="","",VLOOKUP(B50,男子!$A$2:$M$301,13,0))&amp;" "&amp;IF(B50="","",VLOOKUP(B50,男子!#REF!,12,0))</f>
        <v xml:space="preserve"> </v>
      </c>
      <c r="I50" s="51"/>
      <c r="J50" s="41" t="s">
        <v>2090</v>
      </c>
      <c r="K50" s="15"/>
      <c r="L50" s="15"/>
      <c r="M50" s="21" t="str">
        <f>IF(K50="","",VLOOKUP(K50,女子!$A$2:$M$301,2,0))&amp;"  "&amp;IF(K50="","",VLOOKUP(K50,女子!$A$2:$M$301,3,0))</f>
        <v xml:space="preserve">  </v>
      </c>
      <c r="N50" s="21" t="str">
        <f>IF(K50="","",VLOOKUP(K50,女子!$A$2:$M$301,10,0))&amp;"  "&amp;IF(K50="","",VLOOKUP(K50,女子!$A$2:$M$301,11,0))</f>
        <v xml:space="preserve">  </v>
      </c>
      <c r="O50" s="21" t="str">
        <f>IF(K50="","",VLOOKUP(K50,女子!$A$2:$M$301,5,0))</f>
        <v/>
      </c>
      <c r="P50" s="44" t="str">
        <f>IF(K50="","",VLOOKUP(K50,女子!$A$2:$M$301,6,0))</f>
        <v/>
      </c>
      <c r="Q50" s="59" t="str">
        <f>IF(K50="","",VLOOKUP(K50,女子!$A$2:$M$301,13,0))&amp;" "&amp;IF(K50="","",VLOOKUP(K50,女子!$A$2:$M$301,12,0))</f>
        <v xml:space="preserve"> </v>
      </c>
      <c r="R50" s="48"/>
    </row>
    <row r="51" spans="1:18" ht="15" customHeight="1">
      <c r="A51" s="34" t="s">
        <v>426</v>
      </c>
      <c r="B51" s="15"/>
      <c r="C51" s="15"/>
      <c r="D51" s="17" t="str">
        <f>IF(B51="","",VLOOKUP(B51,男子!$A$2:$M$301,2,0))&amp;"  "&amp;IF(B51="","",VLOOKUP(B51,男子!$A$2:$M$301,3,0))</f>
        <v xml:space="preserve">  </v>
      </c>
      <c r="E51" s="17" t="str">
        <f>IF(B51="","",VLOOKUP(B51,男子!$A$2:$M$301,10,0))&amp;"  "&amp;IF(B51="","",VLOOKUP(B51,男子!#REF!,11,0))</f>
        <v xml:space="preserve">  </v>
      </c>
      <c r="F51" s="17" t="str">
        <f>IF(B51="","",VLOOKUP(B51,男子!$A$2:$M$301,5,0))</f>
        <v/>
      </c>
      <c r="G51" s="31" t="str">
        <f>IF(B51="","",VLOOKUP(B51,男子!$A$2:$M$301,6,0))</f>
        <v/>
      </c>
      <c r="H51" s="17" t="str">
        <f>IF(B51="","",VLOOKUP(B51,男子!$A$2:$M$301,13,0))&amp;" "&amp;IF(B51="","",VLOOKUP(B51,男子!#REF!,12,0))</f>
        <v xml:space="preserve"> </v>
      </c>
      <c r="I51" s="51"/>
      <c r="J51" s="41" t="s">
        <v>2090</v>
      </c>
      <c r="K51" s="15"/>
      <c r="L51" s="15"/>
      <c r="M51" s="21" t="str">
        <f>IF(K51="","",VLOOKUP(K51,女子!$A$2:$M$301,2,0))&amp;"  "&amp;IF(K51="","",VLOOKUP(K51,女子!$A$2:$M$301,3,0))</f>
        <v xml:space="preserve">  </v>
      </c>
      <c r="N51" s="21" t="str">
        <f>IF(K51="","",VLOOKUP(K51,女子!$A$2:$M$301,10,0))&amp;"  "&amp;IF(K51="","",VLOOKUP(K51,女子!$A$2:$M$301,11,0))</f>
        <v xml:space="preserve">  </v>
      </c>
      <c r="O51" s="21" t="str">
        <f>IF(K51="","",VLOOKUP(K51,女子!$A$2:$M$301,5,0))</f>
        <v/>
      </c>
      <c r="P51" s="44" t="str">
        <f>IF(K51="","",VLOOKUP(K51,女子!$A$2:$M$301,6,0))</f>
        <v/>
      </c>
      <c r="Q51" s="59" t="str">
        <f>IF(K51="","",VLOOKUP(K51,女子!$A$2:$M$301,13,0))&amp;" "&amp;IF(K51="","",VLOOKUP(K51,女子!$A$2:$M$301,12,0))</f>
        <v xml:space="preserve"> </v>
      </c>
      <c r="R51" s="48"/>
    </row>
    <row r="52" spans="1:18" ht="15" customHeight="1">
      <c r="A52" s="34" t="s">
        <v>426</v>
      </c>
      <c r="B52" s="15"/>
      <c r="C52" s="15"/>
      <c r="D52" s="17" t="str">
        <f>IF(B52="","",VLOOKUP(B52,男子!$A$2:$M$301,2,0))&amp;"  "&amp;IF(B52="","",VLOOKUP(B52,男子!$A$2:$M$301,3,0))</f>
        <v xml:space="preserve">  </v>
      </c>
      <c r="E52" s="17" t="str">
        <f>IF(B52="","",VLOOKUP(B52,男子!$A$2:$M$301,10,0))&amp;"  "&amp;IF(B52="","",VLOOKUP(B52,男子!#REF!,11,0))</f>
        <v xml:space="preserve">  </v>
      </c>
      <c r="F52" s="17" t="str">
        <f>IF(B52="","",VLOOKUP(B52,男子!$A$2:$M$301,5,0))</f>
        <v/>
      </c>
      <c r="G52" s="31" t="str">
        <f>IF(B52="","",VLOOKUP(B52,男子!$A$2:$M$301,6,0))</f>
        <v/>
      </c>
      <c r="H52" s="17" t="str">
        <f>IF(B52="","",VLOOKUP(B52,男子!$A$2:$M$301,13,0))&amp;" "&amp;IF(B52="","",VLOOKUP(B52,男子!#REF!,12,0))</f>
        <v xml:space="preserve"> </v>
      </c>
      <c r="I52" s="51"/>
      <c r="J52" s="41" t="s">
        <v>2090</v>
      </c>
      <c r="K52" s="15"/>
      <c r="L52" s="15"/>
      <c r="M52" s="21" t="str">
        <f>IF(K52="","",VLOOKUP(K52,女子!$A$2:$M$301,2,0))&amp;"  "&amp;IF(K52="","",VLOOKUP(K52,女子!$A$2:$M$301,3,0))</f>
        <v xml:space="preserve">  </v>
      </c>
      <c r="N52" s="21" t="str">
        <f>IF(K52="","",VLOOKUP(K52,女子!$A$2:$M$301,10,0))&amp;"  "&amp;IF(K52="","",VLOOKUP(K52,女子!$A$2:$M$301,11,0))</f>
        <v xml:space="preserve">  </v>
      </c>
      <c r="O52" s="21" t="str">
        <f>IF(K52="","",VLOOKUP(K52,女子!$A$2:$M$301,5,0))</f>
        <v/>
      </c>
      <c r="P52" s="44" t="str">
        <f>IF(K52="","",VLOOKUP(K52,女子!$A$2:$M$301,6,0))</f>
        <v/>
      </c>
      <c r="Q52" s="59" t="str">
        <f>IF(K52="","",VLOOKUP(K52,女子!$A$2:$M$301,13,0))&amp;" "&amp;IF(K52="","",VLOOKUP(K52,女子!$A$2:$M$301,12,0))</f>
        <v xml:space="preserve"> </v>
      </c>
      <c r="R52" s="48"/>
    </row>
    <row r="53" spans="1:18" ht="15" customHeight="1">
      <c r="A53" s="34" t="s">
        <v>426</v>
      </c>
      <c r="B53" s="15"/>
      <c r="C53" s="15"/>
      <c r="D53" s="17" t="str">
        <f>IF(B53="","",VLOOKUP(B53,男子!$A$2:$M$301,2,0))&amp;"  "&amp;IF(B53="","",VLOOKUP(B53,男子!$A$2:$M$301,3,0))</f>
        <v xml:space="preserve">  </v>
      </c>
      <c r="E53" s="17" t="str">
        <f>IF(B53="","",VLOOKUP(B53,男子!$A$2:$M$301,10,0))&amp;"  "&amp;IF(B53="","",VLOOKUP(B53,男子!#REF!,11,0))</f>
        <v xml:space="preserve">  </v>
      </c>
      <c r="F53" s="17" t="str">
        <f>IF(B53="","",VLOOKUP(B53,男子!$A$2:$M$301,5,0))</f>
        <v/>
      </c>
      <c r="G53" s="31" t="str">
        <f>IF(B53="","",VLOOKUP(B53,男子!$A$2:$M$301,6,0))</f>
        <v/>
      </c>
      <c r="H53" s="17" t="str">
        <f>IF(B53="","",VLOOKUP(B53,男子!$A$2:$M$301,13,0))&amp;" "&amp;IF(B53="","",VLOOKUP(B53,男子!#REF!,12,0))</f>
        <v xml:space="preserve"> </v>
      </c>
      <c r="I53" s="51"/>
      <c r="J53" s="111" t="s">
        <v>2090</v>
      </c>
      <c r="K53" s="98"/>
      <c r="L53" s="98"/>
      <c r="M53" s="112" t="str">
        <f>IF(K53="","",VLOOKUP(K53,女子!$A$2:$M$301,2,0))&amp;"  "&amp;IF(K53="","",VLOOKUP(K53,女子!$A$2:$M$301,3,0))</f>
        <v xml:space="preserve">  </v>
      </c>
      <c r="N53" s="112" t="str">
        <f>IF(K53="","",VLOOKUP(K53,女子!$A$2:$M$301,10,0))&amp;"  "&amp;IF(K53="","",VLOOKUP(K53,女子!$A$2:$M$301,11,0))</f>
        <v xml:space="preserve">  </v>
      </c>
      <c r="O53" s="112" t="str">
        <f>IF(K53="","",VLOOKUP(K53,女子!$A$2:$M$301,5,0))</f>
        <v/>
      </c>
      <c r="P53" s="113" t="str">
        <f>IF(K53="","",VLOOKUP(K53,女子!$A$2:$M$301,6,0))</f>
        <v/>
      </c>
      <c r="Q53" s="114" t="str">
        <f>IF(K53="","",VLOOKUP(K53,女子!$A$2:$M$301,13,0))&amp;" "&amp;IF(K53="","",VLOOKUP(K53,女子!$A$2:$M$301,12,0))</f>
        <v xml:space="preserve"> </v>
      </c>
      <c r="R53" s="115"/>
    </row>
    <row r="54" spans="1:18" ht="15" customHeight="1">
      <c r="A54" s="34" t="s">
        <v>426</v>
      </c>
      <c r="B54" s="15"/>
      <c r="C54" s="15"/>
      <c r="D54" s="17" t="str">
        <f>IF(B54="","",VLOOKUP(B54,男子!$A$2:$M$301,2,0))&amp;"  "&amp;IF(B54="","",VLOOKUP(B54,男子!$A$2:$M$301,3,0))</f>
        <v xml:space="preserve">  </v>
      </c>
      <c r="E54" s="17" t="str">
        <f>IF(B54="","",VLOOKUP(B54,男子!$A$2:$M$301,10,0))&amp;"  "&amp;IF(B54="","",VLOOKUP(B54,男子!#REF!,11,0))</f>
        <v xml:space="preserve">  </v>
      </c>
      <c r="F54" s="17" t="str">
        <f>IF(B54="","",VLOOKUP(B54,男子!$A$2:$M$301,5,0))</f>
        <v/>
      </c>
      <c r="G54" s="31" t="str">
        <f>IF(B54="","",VLOOKUP(B54,男子!$A$2:$M$301,6,0))</f>
        <v/>
      </c>
      <c r="H54" s="17" t="str">
        <f>IF(B54="","",VLOOKUP(B54,男子!$A$2:$M$301,13,0))&amp;" "&amp;IF(B54="","",VLOOKUP(B54,男子!#REF!,12,0))</f>
        <v xml:space="preserve"> </v>
      </c>
      <c r="I54" s="51"/>
      <c r="J54" s="106" t="s">
        <v>436</v>
      </c>
      <c r="K54" s="94"/>
      <c r="L54" s="94"/>
      <c r="M54" s="107" t="str">
        <f>IF(K54="","",VLOOKUP(K54,女子!$A$2:$M$301,2,0))&amp;"  "&amp;IF(K54="","",VLOOKUP(K54,女子!$A$2:$M$301,3,0))</f>
        <v xml:space="preserve">  </v>
      </c>
      <c r="N54" s="107" t="str">
        <f>IF(K54="","",VLOOKUP(K54,女子!$A$2:$M$301,10,0))&amp;"  "&amp;IF(K54="","",VLOOKUP(K54,女子!$A$2:$M$301,11,0))</f>
        <v xml:space="preserve">  </v>
      </c>
      <c r="O54" s="107" t="str">
        <f>IF(K54="","",VLOOKUP(K54,女子!$A$2:$M$301,5,0))</f>
        <v/>
      </c>
      <c r="P54" s="108" t="str">
        <f>IF(K54="","",VLOOKUP(K54,女子!$A$2:$M$301,6,0))</f>
        <v/>
      </c>
      <c r="Q54" s="109" t="str">
        <f>IF(K54="","",VLOOKUP(K54,女子!$A$2:$M$301,13,0))&amp;" "&amp;IF(K54="","",VLOOKUP(K54,女子!$A$2:$M$301,12,0))</f>
        <v xml:space="preserve"> </v>
      </c>
      <c r="R54" s="110"/>
    </row>
    <row r="55" spans="1:18" ht="15" customHeight="1">
      <c r="A55" s="34" t="s">
        <v>426</v>
      </c>
      <c r="B55" s="15"/>
      <c r="C55" s="15"/>
      <c r="D55" s="17" t="str">
        <f>IF(B55="","",VLOOKUP(B55,男子!$A$2:$M$301,2,0))&amp;"  "&amp;IF(B55="","",VLOOKUP(B55,男子!$A$2:$M$301,3,0))</f>
        <v xml:space="preserve">  </v>
      </c>
      <c r="E55" s="17" t="str">
        <f>IF(B55="","",VLOOKUP(B55,男子!$A$2:$M$301,10,0))&amp;"  "&amp;IF(B55="","",VLOOKUP(B55,男子!#REF!,11,0))</f>
        <v xml:space="preserve">  </v>
      </c>
      <c r="F55" s="17" t="str">
        <f>IF(B55="","",VLOOKUP(B55,男子!$A$2:$M$301,5,0))</f>
        <v/>
      </c>
      <c r="G55" s="31" t="str">
        <f>IF(B55="","",VLOOKUP(B55,男子!$A$2:$M$301,6,0))</f>
        <v/>
      </c>
      <c r="H55" s="17" t="str">
        <f>IF(B55="","",VLOOKUP(B55,男子!$A$2:$M$301,13,0))&amp;" "&amp;IF(B55="","",VLOOKUP(B55,男子!#REF!,12,0))</f>
        <v xml:space="preserve"> </v>
      </c>
      <c r="I55" s="51"/>
      <c r="J55" s="40" t="s">
        <v>436</v>
      </c>
      <c r="K55" s="15"/>
      <c r="L55" s="15"/>
      <c r="M55" s="18" t="str">
        <f>IF(K55="","",VLOOKUP(K55,女子!$A$2:$M$301,2,0))&amp;"  "&amp;IF(K55="","",VLOOKUP(K55,女子!$A$2:$M$301,3,0))</f>
        <v xml:space="preserve">  </v>
      </c>
      <c r="N55" s="18" t="str">
        <f>IF(K55="","",VLOOKUP(K55,女子!$A$2:$M$301,10,0))&amp;"  "&amp;IF(K55="","",VLOOKUP(K55,女子!$A$2:$M$301,11,0))</f>
        <v xml:space="preserve">  </v>
      </c>
      <c r="O55" s="18" t="str">
        <f>IF(K55="","",VLOOKUP(K55,女子!$A$2:$M$301,5,0))</f>
        <v/>
      </c>
      <c r="P55" s="45" t="str">
        <f>IF(K55="","",VLOOKUP(K55,女子!$A$2:$M$301,6,0))</f>
        <v/>
      </c>
      <c r="Q55" s="60" t="str">
        <f>IF(K55="","",VLOOKUP(K55,女子!$A$2:$M$301,13,0))&amp;" "&amp;IF(K55="","",VLOOKUP(K55,女子!$A$2:$M$301,12,0))</f>
        <v xml:space="preserve"> </v>
      </c>
      <c r="R55" s="48"/>
    </row>
    <row r="56" spans="1:18" ht="15" customHeight="1">
      <c r="A56" s="34" t="s">
        <v>426</v>
      </c>
      <c r="B56" s="15"/>
      <c r="C56" s="15"/>
      <c r="D56" s="17" t="str">
        <f>IF(B56="","",VLOOKUP(B56,男子!$A$2:$M$301,2,0))&amp;"  "&amp;IF(B56="","",VLOOKUP(B56,男子!$A$2:$M$301,3,0))</f>
        <v xml:space="preserve">  </v>
      </c>
      <c r="E56" s="17" t="str">
        <f>IF(B56="","",VLOOKUP(B56,男子!$A$2:$M$301,10,0))&amp;"  "&amp;IF(B56="","",VLOOKUP(B56,男子!#REF!,11,0))</f>
        <v xml:space="preserve">  </v>
      </c>
      <c r="F56" s="17" t="str">
        <f>IF(B56="","",VLOOKUP(B56,男子!$A$2:$M$301,5,0))</f>
        <v/>
      </c>
      <c r="G56" s="31" t="str">
        <f>IF(B56="","",VLOOKUP(B56,男子!$A$2:$M$301,6,0))</f>
        <v/>
      </c>
      <c r="H56" s="17" t="str">
        <f>IF(B56="","",VLOOKUP(B56,男子!$A$2:$M$301,13,0))&amp;" "&amp;IF(B56="","",VLOOKUP(B56,男子!#REF!,12,0))</f>
        <v xml:space="preserve"> </v>
      </c>
      <c r="I56" s="51"/>
      <c r="J56" s="40" t="s">
        <v>436</v>
      </c>
      <c r="K56" s="15"/>
      <c r="L56" s="15"/>
      <c r="M56" s="18" t="str">
        <f>IF(K56="","",VLOOKUP(K56,女子!$A$2:$M$301,2,0))&amp;"  "&amp;IF(K56="","",VLOOKUP(K56,女子!$A$2:$M$301,3,0))</f>
        <v xml:space="preserve">  </v>
      </c>
      <c r="N56" s="18" t="str">
        <f>IF(K56="","",VLOOKUP(K56,女子!$A$2:$M$301,10,0))&amp;"  "&amp;IF(K56="","",VLOOKUP(K56,女子!$A$2:$M$301,11,0))</f>
        <v xml:space="preserve">  </v>
      </c>
      <c r="O56" s="18" t="str">
        <f>IF(K56="","",VLOOKUP(K56,女子!$A$2:$M$301,5,0))</f>
        <v/>
      </c>
      <c r="P56" s="45" t="str">
        <f>IF(K56="","",VLOOKUP(K56,女子!$A$2:$M$301,6,0))</f>
        <v/>
      </c>
      <c r="Q56" s="60" t="str">
        <f>IF(K56="","",VLOOKUP(K56,女子!$A$2:$M$301,13,0))&amp;" "&amp;IF(K56="","",VLOOKUP(K56,女子!$A$2:$M$301,12,0))</f>
        <v xml:space="preserve"> </v>
      </c>
      <c r="R56" s="48"/>
    </row>
    <row r="57" spans="1:18" ht="15" customHeight="1">
      <c r="A57" s="34" t="s">
        <v>426</v>
      </c>
      <c r="B57" s="15"/>
      <c r="C57" s="15"/>
      <c r="D57" s="17" t="str">
        <f>IF(B57="","",VLOOKUP(B57,男子!$A$2:$M$301,2,0))&amp;"  "&amp;IF(B57="","",VLOOKUP(B57,男子!$A$2:$M$301,3,0))</f>
        <v xml:space="preserve">  </v>
      </c>
      <c r="E57" s="17" t="str">
        <f>IF(B57="","",VLOOKUP(B57,男子!$A$2:$M$301,10,0))&amp;"  "&amp;IF(B57="","",VLOOKUP(B57,男子!#REF!,11,0))</f>
        <v xml:space="preserve">  </v>
      </c>
      <c r="F57" s="17" t="str">
        <f>IF(B57="","",VLOOKUP(B57,男子!$A$2:$M$301,5,0))</f>
        <v/>
      </c>
      <c r="G57" s="31" t="str">
        <f>IF(B57="","",VLOOKUP(B57,男子!$A$2:$M$301,6,0))</f>
        <v/>
      </c>
      <c r="H57" s="17" t="str">
        <f>IF(B57="","",VLOOKUP(B57,男子!$A$2:$M$301,13,0))&amp;" "&amp;IF(B57="","",VLOOKUP(B57,男子!#REF!,12,0))</f>
        <v xml:space="preserve"> </v>
      </c>
      <c r="I57" s="51"/>
      <c r="J57" s="40" t="s">
        <v>2091</v>
      </c>
      <c r="K57" s="15"/>
      <c r="L57" s="15"/>
      <c r="M57" s="18" t="str">
        <f>IF(K57="","",VLOOKUP(K57,女子!$A$2:$M$301,2,0))&amp;"  "&amp;IF(K57="","",VLOOKUP(K57,女子!$A$2:$M$301,3,0))</f>
        <v xml:space="preserve">  </v>
      </c>
      <c r="N57" s="18" t="str">
        <f>IF(K57="","",VLOOKUP(K57,女子!$A$2:$M$301,10,0))&amp;"  "&amp;IF(K57="","",VLOOKUP(K57,女子!$A$2:$M$301,11,0))</f>
        <v xml:space="preserve">  </v>
      </c>
      <c r="O57" s="18" t="str">
        <f>IF(K57="","",VLOOKUP(K57,女子!$A$2:$M$301,5,0))</f>
        <v/>
      </c>
      <c r="P57" s="45" t="str">
        <f>IF(K57="","",VLOOKUP(K57,女子!$A$2:$M$301,6,0))</f>
        <v/>
      </c>
      <c r="Q57" s="60" t="str">
        <f>IF(K57="","",VLOOKUP(K57,女子!$A$2:$M$301,13,0))&amp;" "&amp;IF(K57="","",VLOOKUP(K57,女子!$A$2:$M$301,12,0))</f>
        <v xml:space="preserve"> </v>
      </c>
      <c r="R57" s="48"/>
    </row>
    <row r="58" spans="1:18" ht="15" customHeight="1">
      <c r="A58" s="95" t="s">
        <v>426</v>
      </c>
      <c r="B58" s="98"/>
      <c r="C58" s="98"/>
      <c r="D58" s="96" t="str">
        <f>IF(B58="","",VLOOKUP(B58,男子!$A$2:$M$301,2,0))&amp;"  "&amp;IF(B58="","",VLOOKUP(B58,男子!$A$2:$M$301,3,0))</f>
        <v xml:space="preserve">  </v>
      </c>
      <c r="E58" s="96" t="str">
        <f>IF(B58="","",VLOOKUP(B58,男子!$A$2:$M$301,10,0))&amp;"  "&amp;IF(B58="","",VLOOKUP(B58,男子!#REF!,11,0))</f>
        <v xml:space="preserve">  </v>
      </c>
      <c r="F58" s="96" t="str">
        <f>IF(B58="","",VLOOKUP(B58,男子!$A$2:$M$301,5,0))</f>
        <v/>
      </c>
      <c r="G58" s="97" t="str">
        <f>IF(B58="","",VLOOKUP(B58,男子!$A$2:$M$301,6,0))</f>
        <v/>
      </c>
      <c r="H58" s="96" t="str">
        <f>IF(B58="","",VLOOKUP(B58,男子!$A$2:$M$301,13,0))&amp;" "&amp;IF(B58="","",VLOOKUP(B58,男子!#REF!,12,0))</f>
        <v xml:space="preserve"> </v>
      </c>
      <c r="I58" s="49"/>
      <c r="J58" s="120" t="s">
        <v>2091</v>
      </c>
      <c r="K58" s="98"/>
      <c r="L58" s="98"/>
      <c r="M58" s="121" t="str">
        <f>IF(K58="","",VLOOKUP(K58,女子!$A$2:$M$301,2,0))&amp;"  "&amp;IF(K58="","",VLOOKUP(K58,女子!$A$2:$M$301,3,0))</f>
        <v xml:space="preserve">  </v>
      </c>
      <c r="N58" s="121" t="str">
        <f>IF(K58="","",VLOOKUP(K58,女子!$A$2:$M$301,10,0))&amp;"  "&amp;IF(K58="","",VLOOKUP(K58,女子!$A$2:$M$301,11,0))</f>
        <v xml:space="preserve">  </v>
      </c>
      <c r="O58" s="121" t="str">
        <f>IF(K58="","",VLOOKUP(K58,女子!$A$2:$M$301,5,0))</f>
        <v/>
      </c>
      <c r="P58" s="122" t="str">
        <f>IF(K58="","",VLOOKUP(K58,女子!$A$2:$M$301,6,0))</f>
        <v/>
      </c>
      <c r="Q58" s="123" t="str">
        <f>IF(K58="","",VLOOKUP(K58,女子!$A$2:$M$301,13,0))&amp;" "&amp;IF(K58="","",VLOOKUP(K58,女子!$A$2:$M$301,12,0))</f>
        <v xml:space="preserve"> </v>
      </c>
      <c r="R58" s="115"/>
    </row>
    <row r="59" spans="1:18" ht="15" customHeight="1">
      <c r="A59" s="93" t="s">
        <v>427</v>
      </c>
      <c r="B59" s="94"/>
      <c r="C59" s="94"/>
      <c r="D59" s="37" t="str">
        <f>IF(B59="","",VLOOKUP(B59,男子!$A$2:$M$301,2,0))&amp;"  "&amp;IF(B59="","",VLOOKUP(B59,男子!$A$2:$M$301,3,0))</f>
        <v xml:space="preserve">  </v>
      </c>
      <c r="E59" s="37" t="str">
        <f>IF(B59="","",VLOOKUP(B59,男子!$A$2:$M$301,10,0))&amp;"  "&amp;IF(B59="","",VLOOKUP(B59,男子!#REF!,11,0))</f>
        <v xml:space="preserve">  </v>
      </c>
      <c r="F59" s="37" t="str">
        <f>IF(B59="","",VLOOKUP(B59,男子!$A$2:$M$301,5,0))</f>
        <v/>
      </c>
      <c r="G59" s="38" t="str">
        <f>IF(B59="","",VLOOKUP(B59,男子!$A$2:$M$301,6,0))</f>
        <v/>
      </c>
      <c r="H59" s="37" t="str">
        <f>IF(B59="","",VLOOKUP(B59,男子!$A$2:$M$301,13,0))&amp;" "&amp;IF(B59="","",VLOOKUP(B59,男子!#REF!,12,0))</f>
        <v xml:space="preserve"> </v>
      </c>
      <c r="I59" s="50"/>
      <c r="J59" s="116" t="s">
        <v>429</v>
      </c>
      <c r="K59" s="94"/>
      <c r="L59" s="94"/>
      <c r="M59" s="117" t="str">
        <f>IF(K59="","",VLOOKUP(K59,女子!$A$2:$M$301,2,0))&amp;"  "&amp;IF(K59="","",VLOOKUP(K59,女子!$A$2:$M$301,3,0))</f>
        <v xml:space="preserve">  </v>
      </c>
      <c r="N59" s="117" t="str">
        <f>IF(K59="","",VLOOKUP(K59,女子!$A$2:$M$301,10,0))&amp;"  "&amp;IF(K59="","",VLOOKUP(K59,女子!$A$2:$M$301,11,0))</f>
        <v xml:space="preserve">  </v>
      </c>
      <c r="O59" s="117" t="str">
        <f>IF(K59="","",VLOOKUP(K59,女子!$A$2:$M$301,5,0))</f>
        <v/>
      </c>
      <c r="P59" s="118" t="str">
        <f>IF(K59="","",VLOOKUP(K59,女子!$A$2:$M$301,6,0))</f>
        <v/>
      </c>
      <c r="Q59" s="119" t="str">
        <f>IF(K59="","",VLOOKUP(K59,女子!$A$2:$M$301,13,0))&amp;" "&amp;IF(K59="","",VLOOKUP(K59,女子!$A$2:$M$301,12,0))</f>
        <v xml:space="preserve"> </v>
      </c>
      <c r="R59" s="110"/>
    </row>
    <row r="60" spans="1:18" ht="15" customHeight="1">
      <c r="A60" s="35" t="s">
        <v>427</v>
      </c>
      <c r="B60" s="15"/>
      <c r="C60" s="15"/>
      <c r="D60" s="19" t="str">
        <f>IF(B60="","",VLOOKUP(B60,男子!$A$2:$M$301,2,0))&amp;"  "&amp;IF(B60="","",VLOOKUP(B60,男子!$A$2:$M$301,3,0))</f>
        <v xml:space="preserve">  </v>
      </c>
      <c r="E60" s="19" t="str">
        <f>IF(B60="","",VLOOKUP(B60,男子!$A$2:$M$301,10,0))&amp;"  "&amp;IF(B60="","",VLOOKUP(B60,男子!#REF!,11,0))</f>
        <v xml:space="preserve">  </v>
      </c>
      <c r="F60" s="19" t="str">
        <f>IF(B60="","",VLOOKUP(B60,男子!$A$2:$M$301,5,0))</f>
        <v/>
      </c>
      <c r="G60" s="30" t="str">
        <f>IF(B60="","",VLOOKUP(B60,男子!$A$2:$M$301,6,0))</f>
        <v/>
      </c>
      <c r="H60" s="19" t="str">
        <f>IF(B60="","",VLOOKUP(B60,男子!$A$2:$M$301,13,0))&amp;" "&amp;IF(B60="","",VLOOKUP(B60,男子!#REF!,12,0))</f>
        <v xml:space="preserve"> </v>
      </c>
      <c r="I60" s="51"/>
      <c r="J60" s="41" t="s">
        <v>429</v>
      </c>
      <c r="K60" s="15"/>
      <c r="L60" s="15"/>
      <c r="M60" s="21" t="str">
        <f>IF(K60="","",VLOOKUP(K60,女子!$A$2:$M$301,2,0))&amp;"  "&amp;IF(K60="","",VLOOKUP(K60,女子!$A$2:$M$301,3,0))</f>
        <v xml:space="preserve">  </v>
      </c>
      <c r="N60" s="21" t="str">
        <f>IF(K60="","",VLOOKUP(K60,女子!$A$2:$M$301,10,0))&amp;"  "&amp;IF(K60="","",VLOOKUP(K60,女子!$A$2:$M$301,11,0))</f>
        <v xml:space="preserve">  </v>
      </c>
      <c r="O60" s="21" t="str">
        <f>IF(K60="","",VLOOKUP(K60,女子!$A$2:$M$301,5,0))</f>
        <v/>
      </c>
      <c r="P60" s="44" t="str">
        <f>IF(K60="","",VLOOKUP(K60,女子!$A$2:$M$301,6,0))</f>
        <v/>
      </c>
      <c r="Q60" s="59" t="str">
        <f>IF(K60="","",VLOOKUP(K60,女子!$A$2:$M$301,13,0))&amp;" "&amp;IF(K60="","",VLOOKUP(K60,女子!$A$2:$M$301,12,0))</f>
        <v xml:space="preserve"> </v>
      </c>
      <c r="R60" s="48"/>
    </row>
    <row r="61" spans="1:18" ht="15" customHeight="1">
      <c r="A61" s="35" t="s">
        <v>427</v>
      </c>
      <c r="B61" s="15"/>
      <c r="C61" s="20"/>
      <c r="D61" s="19" t="str">
        <f>IF(B61="","",VLOOKUP(B61,男子!$A$2:$M$301,2,0))&amp;"  "&amp;IF(B61="","",VLOOKUP(B61,男子!$A$2:$M$301,3,0))</f>
        <v xml:space="preserve">  </v>
      </c>
      <c r="E61" s="19" t="str">
        <f>IF(B61="","",VLOOKUP(B61,男子!$A$2:$M$301,10,0))&amp;"  "&amp;IF(B61="","",VLOOKUP(B61,男子!#REF!,11,0))</f>
        <v xml:space="preserve">  </v>
      </c>
      <c r="F61" s="19" t="str">
        <f>IF(B61="","",VLOOKUP(B61,男子!$A$2:$M$301,5,0))</f>
        <v/>
      </c>
      <c r="G61" s="30" t="str">
        <f>IF(B61="","",VLOOKUP(B61,男子!$A$2:$M$301,6,0))</f>
        <v/>
      </c>
      <c r="H61" s="19" t="str">
        <f>IF(B61="","",VLOOKUP(B61,男子!$A$2:$M$301,13,0))&amp;" "&amp;IF(B61="","",VLOOKUP(B61,男子!#REF!,12,0))</f>
        <v xml:space="preserve"> </v>
      </c>
      <c r="I61" s="51"/>
      <c r="J61" s="41" t="s">
        <v>429</v>
      </c>
      <c r="K61" s="15"/>
      <c r="L61" s="15"/>
      <c r="M61" s="21" t="str">
        <f>IF(K61="","",VLOOKUP(K61,女子!$A$2:$M$301,2,0))&amp;"  "&amp;IF(K61="","",VLOOKUP(K61,女子!$A$2:$M$301,3,0))</f>
        <v xml:space="preserve">  </v>
      </c>
      <c r="N61" s="21" t="str">
        <f>IF(K61="","",VLOOKUP(K61,女子!$A$2:$M$301,10,0))&amp;"  "&amp;IF(K61="","",VLOOKUP(K61,女子!$A$2:$M$301,11,0))</f>
        <v xml:space="preserve">  </v>
      </c>
      <c r="O61" s="21" t="str">
        <f>IF(K61="","",VLOOKUP(K61,女子!$A$2:$M$301,5,0))</f>
        <v/>
      </c>
      <c r="P61" s="44" t="str">
        <f>IF(K61="","",VLOOKUP(K61,女子!$A$2:$M$301,6,0))</f>
        <v/>
      </c>
      <c r="Q61" s="59" t="str">
        <f>IF(K61="","",VLOOKUP(K61,女子!$A$2:$M$301,13,0))&amp;" "&amp;IF(K61="","",VLOOKUP(K61,女子!$A$2:$M$301,12,0))</f>
        <v xml:space="preserve"> </v>
      </c>
      <c r="R61" s="48"/>
    </row>
    <row r="62" spans="1:18" ht="15" customHeight="1">
      <c r="A62" s="35" t="s">
        <v>427</v>
      </c>
      <c r="B62" s="15"/>
      <c r="C62" s="15"/>
      <c r="D62" s="19" t="str">
        <f>IF(B62="","",VLOOKUP(B62,男子!$A$2:$M$301,2,0))&amp;"  "&amp;IF(B62="","",VLOOKUP(B62,男子!$A$2:$M$301,3,0))</f>
        <v xml:space="preserve">  </v>
      </c>
      <c r="E62" s="19" t="str">
        <f>IF(B62="","",VLOOKUP(B62,男子!$A$2:$M$301,10,0))&amp;"  "&amp;IF(B62="","",VLOOKUP(B62,男子!#REF!,11,0))</f>
        <v xml:space="preserve">  </v>
      </c>
      <c r="F62" s="19" t="str">
        <f>IF(B62="","",VLOOKUP(B62,男子!$A$2:$M$301,5,0))</f>
        <v/>
      </c>
      <c r="G62" s="30" t="str">
        <f>IF(B62="","",VLOOKUP(B62,男子!$A$2:$M$301,6,0))</f>
        <v/>
      </c>
      <c r="H62" s="19" t="str">
        <f>IF(B62="","",VLOOKUP(B62,男子!$A$2:$M$301,13,0))&amp;" "&amp;IF(B62="","",VLOOKUP(B62,男子!#REF!,12,0))</f>
        <v xml:space="preserve"> </v>
      </c>
      <c r="I62" s="51"/>
      <c r="J62" s="41" t="s">
        <v>429</v>
      </c>
      <c r="K62" s="15"/>
      <c r="L62" s="15"/>
      <c r="M62" s="21" t="str">
        <f>IF(K62="","",VLOOKUP(K62,女子!$A$2:$M$301,2,0))&amp;"  "&amp;IF(K62="","",VLOOKUP(K62,女子!$A$2:$M$301,3,0))</f>
        <v xml:space="preserve">  </v>
      </c>
      <c r="N62" s="21" t="str">
        <f>IF(K62="","",VLOOKUP(K62,女子!$A$2:$M$301,10,0))&amp;"  "&amp;IF(K62="","",VLOOKUP(K62,女子!$A$2:$M$301,11,0))</f>
        <v xml:space="preserve">  </v>
      </c>
      <c r="O62" s="21" t="str">
        <f>IF(K62="","",VLOOKUP(K62,女子!$A$2:$M$301,5,0))</f>
        <v/>
      </c>
      <c r="P62" s="44" t="str">
        <f>IF(K62="","",VLOOKUP(K62,女子!$A$2:$M$301,6,0))</f>
        <v/>
      </c>
      <c r="Q62" s="59" t="str">
        <f>IF(K62="","",VLOOKUP(K62,女子!$A$2:$M$301,13,0))&amp;" "&amp;IF(K62="","",VLOOKUP(K62,女子!$A$2:$M$301,12,0))</f>
        <v xml:space="preserve"> </v>
      </c>
      <c r="R62" s="48"/>
    </row>
    <row r="63" spans="1:18" ht="15" customHeight="1">
      <c r="A63" s="35" t="s">
        <v>427</v>
      </c>
      <c r="B63" s="15"/>
      <c r="C63" s="15"/>
      <c r="D63" s="19" t="str">
        <f>IF(B63="","",VLOOKUP(B63,男子!$A$2:$M$301,2,0))&amp;"  "&amp;IF(B63="","",VLOOKUP(B63,男子!$A$2:$M$301,3,0))</f>
        <v xml:space="preserve">  </v>
      </c>
      <c r="E63" s="19" t="str">
        <f>IF(B63="","",VLOOKUP(B63,男子!$A$2:$M$301,10,0))&amp;"  "&amp;IF(B63="","",VLOOKUP(B63,男子!#REF!,11,0))</f>
        <v xml:space="preserve">  </v>
      </c>
      <c r="F63" s="19" t="str">
        <f>IF(B63="","",VLOOKUP(B63,男子!$A$2:$M$301,5,0))</f>
        <v/>
      </c>
      <c r="G63" s="30" t="str">
        <f>IF(B63="","",VLOOKUP(B63,男子!$A$2:$M$301,6,0))</f>
        <v/>
      </c>
      <c r="H63" s="19" t="str">
        <f>IF(B63="","",VLOOKUP(B63,男子!$A$2:$M$301,13,0))&amp;" "&amp;IF(B63="","",VLOOKUP(B63,男子!#REF!,12,0))</f>
        <v xml:space="preserve"> </v>
      </c>
      <c r="I63" s="51"/>
      <c r="J63" s="41" t="s">
        <v>429</v>
      </c>
      <c r="K63" s="15"/>
      <c r="L63" s="15"/>
      <c r="M63" s="21" t="str">
        <f>IF(K63="","",VLOOKUP(K63,女子!$A$2:$M$301,2,0))&amp;"  "&amp;IF(K63="","",VLOOKUP(K63,女子!$A$2:$M$301,3,0))</f>
        <v xml:space="preserve">  </v>
      </c>
      <c r="N63" s="21" t="str">
        <f>IF(K63="","",VLOOKUP(K63,女子!$A$2:$M$301,10,0))&amp;"  "&amp;IF(K63="","",VLOOKUP(K63,女子!$A$2:$M$301,11,0))</f>
        <v xml:space="preserve">  </v>
      </c>
      <c r="O63" s="21" t="str">
        <f>IF(K63="","",VLOOKUP(K63,女子!$A$2:$M$301,5,0))</f>
        <v/>
      </c>
      <c r="P63" s="44" t="str">
        <f>IF(K63="","",VLOOKUP(K63,女子!$A$2:$M$301,6,0))</f>
        <v/>
      </c>
      <c r="Q63" s="59" t="str">
        <f>IF(K63="","",VLOOKUP(K63,女子!$A$2:$M$301,13,0))&amp;" "&amp;IF(K63="","",VLOOKUP(K63,女子!$A$2:$M$301,12,0))</f>
        <v xml:space="preserve"> </v>
      </c>
      <c r="R63" s="48"/>
    </row>
    <row r="64" spans="1:18" ht="15" customHeight="1">
      <c r="A64" s="35" t="s">
        <v>427</v>
      </c>
      <c r="B64" s="15"/>
      <c r="C64" s="15"/>
      <c r="D64" s="19" t="str">
        <f>IF(B64="","",VLOOKUP(B64,男子!$A$2:$M$301,2,0))&amp;"  "&amp;IF(B64="","",VLOOKUP(B64,男子!$A$2:$M$301,3,0))</f>
        <v xml:space="preserve">  </v>
      </c>
      <c r="E64" s="19" t="str">
        <f>IF(B64="","",VLOOKUP(B64,男子!$A$2:$M$301,10,0))&amp;"  "&amp;IF(B64="","",VLOOKUP(B64,男子!#REF!,11,0))</f>
        <v xml:space="preserve">  </v>
      </c>
      <c r="F64" s="19" t="str">
        <f>IF(B64="","",VLOOKUP(B64,男子!$A$2:$M$301,5,0))</f>
        <v/>
      </c>
      <c r="G64" s="30" t="str">
        <f>IF(B64="","",VLOOKUP(B64,男子!$A$2:$M$301,6,0))</f>
        <v/>
      </c>
      <c r="H64" s="19" t="str">
        <f>IF(B64="","",VLOOKUP(B64,男子!$A$2:$M$301,13,0))&amp;" "&amp;IF(B64="","",VLOOKUP(B64,男子!#REF!,12,0))</f>
        <v xml:space="preserve"> </v>
      </c>
      <c r="I64" s="51"/>
      <c r="J64" s="111" t="s">
        <v>429</v>
      </c>
      <c r="K64" s="98"/>
      <c r="L64" s="98"/>
      <c r="M64" s="112" t="str">
        <f>IF(K64="","",VLOOKUP(K64,女子!$A$2:$M$301,2,0))&amp;"  "&amp;IF(K64="","",VLOOKUP(K64,女子!$A$2:$M$301,3,0))</f>
        <v xml:space="preserve">  </v>
      </c>
      <c r="N64" s="112" t="str">
        <f>IF(K64="","",VLOOKUP(K64,女子!$A$2:$M$301,10,0))&amp;"  "&amp;IF(K64="","",VLOOKUP(K64,女子!$A$2:$M$301,11,0))</f>
        <v xml:space="preserve">  </v>
      </c>
      <c r="O64" s="112" t="str">
        <f>IF(K64="","",VLOOKUP(K64,女子!$A$2:$M$301,5,0))</f>
        <v/>
      </c>
      <c r="P64" s="113" t="str">
        <f>IF(K64="","",VLOOKUP(K64,女子!$A$2:$M$301,6,0))</f>
        <v/>
      </c>
      <c r="Q64" s="114" t="str">
        <f>IF(K64="","",VLOOKUP(K64,女子!$A$2:$M$301,13,0))&amp;" "&amp;IF(K64="","",VLOOKUP(K64,女子!$A$2:$M$301,12,0))</f>
        <v xml:space="preserve"> </v>
      </c>
      <c r="R64" s="115"/>
    </row>
    <row r="65" spans="1:18" ht="15" customHeight="1">
      <c r="A65" s="35" t="s">
        <v>427</v>
      </c>
      <c r="B65" s="15"/>
      <c r="C65" s="15"/>
      <c r="D65" s="19" t="str">
        <f>IF(B65="","",VLOOKUP(B65,男子!$A$2:$M$301,2,0))&amp;"  "&amp;IF(B65="","",VLOOKUP(B65,男子!$A$2:$M$301,3,0))</f>
        <v xml:space="preserve">  </v>
      </c>
      <c r="E65" s="19" t="str">
        <f>IF(B65="","",VLOOKUP(B65,男子!$A$2:$M$301,10,0))&amp;"  "&amp;IF(B65="","",VLOOKUP(B65,男子!#REF!,11,0))</f>
        <v xml:space="preserve">  </v>
      </c>
      <c r="F65" s="19" t="str">
        <f>IF(B65="","",VLOOKUP(B65,男子!$A$2:$M$301,5,0))</f>
        <v/>
      </c>
      <c r="G65" s="30" t="str">
        <f>IF(B65="","",VLOOKUP(B65,男子!$A$2:$M$301,6,0))</f>
        <v/>
      </c>
      <c r="H65" s="19" t="str">
        <f>IF(B65="","",VLOOKUP(B65,男子!$A$2:$M$301,13,0))&amp;" "&amp;IF(B65="","",VLOOKUP(B65,男子!#REF!,12,0))</f>
        <v xml:space="preserve"> </v>
      </c>
      <c r="I65" s="51"/>
      <c r="J65" s="106" t="s">
        <v>430</v>
      </c>
      <c r="K65" s="94"/>
      <c r="L65" s="94"/>
      <c r="M65" s="107" t="str">
        <f>IF(K65="","",VLOOKUP(K65,女子!$A$2:$M$301,2,0))&amp;"  "&amp;IF(K65="","",VLOOKUP(K65,女子!$A$2:$M$301,3,0))</f>
        <v xml:space="preserve">  </v>
      </c>
      <c r="N65" s="107" t="str">
        <f>IF(K65="","",VLOOKUP(K65,女子!$A$2:$M$301,10,0))&amp;"  "&amp;IF(K65="","",VLOOKUP(K65,女子!$A$2:$M$301,11,0))</f>
        <v xml:space="preserve">  </v>
      </c>
      <c r="O65" s="107" t="str">
        <f>IF(K65="","",VLOOKUP(K65,女子!$A$2:$M$301,5,0))</f>
        <v/>
      </c>
      <c r="P65" s="108" t="str">
        <f>IF(K65="","",VLOOKUP(K65,女子!$A$2:$M$301,6,0))</f>
        <v/>
      </c>
      <c r="Q65" s="109" t="str">
        <f>IF(K65="","",VLOOKUP(K65,女子!$A$2:$M$301,13,0))&amp;" "&amp;IF(K65="","",VLOOKUP(K65,女子!$A$2:$M$301,12,0))</f>
        <v xml:space="preserve"> </v>
      </c>
      <c r="R65" s="110"/>
    </row>
    <row r="66" spans="1:18" ht="15" customHeight="1">
      <c r="A66" s="35" t="s">
        <v>427</v>
      </c>
      <c r="B66" s="15"/>
      <c r="C66" s="15"/>
      <c r="D66" s="19" t="str">
        <f>IF(B66="","",VLOOKUP(B66,男子!$A$2:$M$301,2,0))&amp;"  "&amp;IF(B66="","",VLOOKUP(B66,男子!$A$2:$M$301,3,0))</f>
        <v xml:space="preserve">  </v>
      </c>
      <c r="E66" s="19" t="str">
        <f>IF(B66="","",VLOOKUP(B66,男子!$A$2:$M$301,10,0))&amp;"  "&amp;IF(B66="","",VLOOKUP(B66,男子!#REF!,11,0))</f>
        <v xml:space="preserve">  </v>
      </c>
      <c r="F66" s="19" t="str">
        <f>IF(B66="","",VLOOKUP(B66,男子!$A$2:$M$301,5,0))</f>
        <v/>
      </c>
      <c r="G66" s="30" t="str">
        <f>IF(B66="","",VLOOKUP(B66,男子!$A$2:$M$301,6,0))</f>
        <v/>
      </c>
      <c r="H66" s="19" t="str">
        <f>IF(B66="","",VLOOKUP(B66,男子!$A$2:$M$301,13,0))&amp;" "&amp;IF(B66="","",VLOOKUP(B66,男子!#REF!,12,0))</f>
        <v xml:space="preserve"> </v>
      </c>
      <c r="I66" s="51"/>
      <c r="J66" s="40" t="s">
        <v>430</v>
      </c>
      <c r="K66" s="15"/>
      <c r="L66" s="15"/>
      <c r="M66" s="18" t="str">
        <f>IF(K66="","",VLOOKUP(K66,女子!$A$2:$M$301,2,0))&amp;"  "&amp;IF(K66="","",VLOOKUP(K66,女子!$A$2:$M$301,3,0))</f>
        <v xml:space="preserve">  </v>
      </c>
      <c r="N66" s="18" t="str">
        <f>IF(K66="","",VLOOKUP(K66,女子!$A$2:$M$301,10,0))&amp;"  "&amp;IF(K66="","",VLOOKUP(K66,女子!$A$2:$M$301,11,0))</f>
        <v xml:space="preserve">  </v>
      </c>
      <c r="O66" s="18" t="str">
        <f>IF(K66="","",VLOOKUP(K66,女子!$A$2:$M$301,5,0))</f>
        <v/>
      </c>
      <c r="P66" s="45" t="str">
        <f>IF(K66="","",VLOOKUP(K66,女子!$A$2:$M$301,6,0))</f>
        <v/>
      </c>
      <c r="Q66" s="60" t="str">
        <f>IF(K66="","",VLOOKUP(K66,女子!$A$2:$M$301,13,0))&amp;" "&amp;IF(K66="","",VLOOKUP(K66,女子!$A$2:$M$301,12,0))</f>
        <v xml:space="preserve"> </v>
      </c>
      <c r="R66" s="48"/>
    </row>
    <row r="67" spans="1:18" ht="15" customHeight="1">
      <c r="A67" s="35" t="s">
        <v>427</v>
      </c>
      <c r="B67" s="15"/>
      <c r="C67" s="15"/>
      <c r="D67" s="19" t="str">
        <f>IF(B67="","",VLOOKUP(B67,男子!$A$2:$M$301,2,0))&amp;"  "&amp;IF(B67="","",VLOOKUP(B67,男子!$A$2:$M$301,3,0))</f>
        <v xml:space="preserve">  </v>
      </c>
      <c r="E67" s="19" t="str">
        <f>IF(B67="","",VLOOKUP(B67,男子!$A$2:$M$301,10,0))&amp;"  "&amp;IF(B67="","",VLOOKUP(B67,男子!#REF!,11,0))</f>
        <v xml:space="preserve">  </v>
      </c>
      <c r="F67" s="19" t="str">
        <f>IF(B67="","",VLOOKUP(B67,男子!$A$2:$M$301,5,0))</f>
        <v/>
      </c>
      <c r="G67" s="30" t="str">
        <f>IF(B67="","",VLOOKUP(B67,男子!$A$2:$M$301,6,0))</f>
        <v/>
      </c>
      <c r="H67" s="19" t="str">
        <f>IF(B67="","",VLOOKUP(B67,男子!$A$2:$M$301,13,0))&amp;" "&amp;IF(B67="","",VLOOKUP(B67,男子!#REF!,12,0))</f>
        <v xml:space="preserve"> </v>
      </c>
      <c r="I67" s="51"/>
      <c r="J67" s="120" t="s">
        <v>430</v>
      </c>
      <c r="K67" s="98"/>
      <c r="L67" s="98"/>
      <c r="M67" s="121" t="str">
        <f>IF(K67="","",VLOOKUP(K67,女子!$A$2:$M$301,2,0))&amp;"  "&amp;IF(K67="","",VLOOKUP(K67,女子!$A$2:$M$301,3,0))</f>
        <v xml:space="preserve">  </v>
      </c>
      <c r="N67" s="121" t="str">
        <f>IF(K67="","",VLOOKUP(K67,女子!$A$2:$M$301,10,0))&amp;"  "&amp;IF(K67="","",VLOOKUP(K67,女子!$A$2:$M$301,11,0))</f>
        <v xml:space="preserve">  </v>
      </c>
      <c r="O67" s="121" t="str">
        <f>IF(K67="","",VLOOKUP(K67,女子!$A$2:$M$301,5,0))</f>
        <v/>
      </c>
      <c r="P67" s="122" t="str">
        <f>IF(K67="","",VLOOKUP(K67,女子!$A$2:$M$301,6,0))</f>
        <v/>
      </c>
      <c r="Q67" s="123" t="str">
        <f>IF(K67="","",VLOOKUP(K67,女子!$A$2:$M$301,13,0))&amp;" "&amp;IF(K67="","",VLOOKUP(K67,女子!$A$2:$M$301,12,0))</f>
        <v xml:space="preserve"> </v>
      </c>
      <c r="R67" s="115"/>
    </row>
    <row r="68" spans="1:18" ht="15" customHeight="1">
      <c r="A68" s="89" t="s">
        <v>427</v>
      </c>
      <c r="B68" s="98"/>
      <c r="C68" s="98"/>
      <c r="D68" s="91" t="str">
        <f>IF(B68="","",VLOOKUP(B68,男子!$A$2:$M$301,2,0))&amp;"  "&amp;IF(B68="","",VLOOKUP(B68,男子!$A$2:$M$301,3,0))</f>
        <v xml:space="preserve">  </v>
      </c>
      <c r="E68" s="91" t="str">
        <f>IF(B68="","",VLOOKUP(B68,男子!$A$2:$M$301,10,0))&amp;"  "&amp;IF(B68="","",VLOOKUP(B68,男子!#REF!,11,0))</f>
        <v xml:space="preserve">  </v>
      </c>
      <c r="F68" s="91" t="str">
        <f>IF(B68="","",VLOOKUP(B68,男子!$A$2:$M$301,5,0))</f>
        <v/>
      </c>
      <c r="G68" s="92" t="str">
        <f>IF(B68="","",VLOOKUP(B68,男子!$A$2:$M$301,6,0))</f>
        <v/>
      </c>
      <c r="H68" s="91" t="str">
        <f>IF(B68="","",VLOOKUP(B68,男子!$A$2:$M$301,13,0))&amp;" "&amp;IF(B68="","",VLOOKUP(B68,男子!#REF!,12,0))</f>
        <v xml:space="preserve"> </v>
      </c>
      <c r="I68" s="49"/>
      <c r="J68" s="116" t="s">
        <v>431</v>
      </c>
      <c r="K68" s="94"/>
      <c r="L68" s="94"/>
      <c r="M68" s="117" t="str">
        <f>IF(K68="","",VLOOKUP(K68,女子!$A$2:$M$301,2,0))&amp;"  "&amp;IF(K68="","",VLOOKUP(K68,女子!$A$2:$M$301,3,0))</f>
        <v xml:space="preserve">  </v>
      </c>
      <c r="N68" s="117" t="str">
        <f>IF(K68="","",VLOOKUP(K68,女子!$A$2:$M$301,10,0))&amp;"  "&amp;IF(K68="","",VLOOKUP(K68,女子!$A$2:$M$301,11,0))</f>
        <v xml:space="preserve">  </v>
      </c>
      <c r="O68" s="117" t="str">
        <f>IF(K68="","",VLOOKUP(K68,女子!$A$2:$M$301,5,0))</f>
        <v/>
      </c>
      <c r="P68" s="118" t="str">
        <f>IF(K68="","",VLOOKUP(K68,女子!$A$2:$M$301,6,0))</f>
        <v/>
      </c>
      <c r="Q68" s="119" t="str">
        <f>IF(K68="","",VLOOKUP(K68,女子!$A$2:$M$301,13,0))&amp;" "&amp;IF(K68="","",VLOOKUP(K68,女子!$A$2:$M$301,12,0))</f>
        <v xml:space="preserve"> </v>
      </c>
      <c r="R68" s="110"/>
    </row>
    <row r="69" spans="1:18" ht="15" customHeight="1">
      <c r="A69" s="86" t="s">
        <v>428</v>
      </c>
      <c r="B69" s="94"/>
      <c r="C69" s="94"/>
      <c r="D69" s="87" t="str">
        <f>IF(B69="","",VLOOKUP(B69,男子!$A$2:$M$301,2,0))&amp;"  "&amp;IF(B69="","",VLOOKUP(B69,男子!$A$2:$M$301,3,0))</f>
        <v xml:space="preserve">  </v>
      </c>
      <c r="E69" s="87" t="str">
        <f>IF(B69="","",VLOOKUP(B69,男子!$A$2:$M$301,10,0))&amp;"  "&amp;IF(B69="","",VLOOKUP(B69,男子!#REF!,11,0))</f>
        <v xml:space="preserve">  </v>
      </c>
      <c r="F69" s="87" t="str">
        <f>IF(B69="","",VLOOKUP(B69,男子!$A$2:$M$301,5,0))</f>
        <v/>
      </c>
      <c r="G69" s="88" t="str">
        <f>IF(B69="","",VLOOKUP(B69,男子!$A$2:$M$301,6,0))</f>
        <v/>
      </c>
      <c r="H69" s="87" t="str">
        <f>IF(B69="","",VLOOKUP(B69,男子!$A$2:$M$301,13,0))&amp;" "&amp;IF(B69="","",VLOOKUP(B69,男子!#REF!,12,0))</f>
        <v xml:space="preserve"> </v>
      </c>
      <c r="I69" s="50"/>
      <c r="J69" s="41" t="s">
        <v>431</v>
      </c>
      <c r="K69" s="15"/>
      <c r="L69" s="15"/>
      <c r="M69" s="21" t="str">
        <f>IF(K69="","",VLOOKUP(K69,女子!$A$2:$M$301,2,0))&amp;"  "&amp;IF(K69="","",VLOOKUP(K69,女子!$A$2:$M$301,3,0))</f>
        <v xml:space="preserve">  </v>
      </c>
      <c r="N69" s="21" t="str">
        <f>IF(K69="","",VLOOKUP(K69,女子!$A$2:$M$301,10,0))&amp;"  "&amp;IF(K69="","",VLOOKUP(K69,女子!$A$2:$M$301,11,0))</f>
        <v xml:space="preserve">  </v>
      </c>
      <c r="O69" s="21" t="str">
        <f>IF(K69="","",VLOOKUP(K69,女子!$A$2:$M$301,5,0))</f>
        <v/>
      </c>
      <c r="P69" s="44" t="str">
        <f>IF(K69="","",VLOOKUP(K69,女子!$A$2:$M$301,6,0))</f>
        <v/>
      </c>
      <c r="Q69" s="59" t="str">
        <f>IF(K69="","",VLOOKUP(K69,女子!$A$2:$M$301,13,0))&amp;" "&amp;IF(K69="","",VLOOKUP(K69,女子!$A$2:$M$301,12,0))</f>
        <v xml:space="preserve"> </v>
      </c>
      <c r="R69" s="48"/>
    </row>
    <row r="70" spans="1:18" ht="15" customHeight="1">
      <c r="A70" s="34" t="s">
        <v>428</v>
      </c>
      <c r="B70" s="15"/>
      <c r="C70" s="15"/>
      <c r="D70" s="17" t="str">
        <f>IF(B70="","",VLOOKUP(B70,男子!$A$2:$M$301,2,0))&amp;"  "&amp;IF(B70="","",VLOOKUP(B70,男子!$A$2:$M$301,3,0))</f>
        <v xml:space="preserve">  </v>
      </c>
      <c r="E70" s="17" t="str">
        <f>IF(B70="","",VLOOKUP(B70,男子!$A$2:$M$301,10,0))&amp;"  "&amp;IF(B70="","",VLOOKUP(B70,男子!#REF!,11,0))</f>
        <v xml:space="preserve">  </v>
      </c>
      <c r="F70" s="17" t="str">
        <f>IF(B70="","",VLOOKUP(B70,男子!$A$2:$M$301,5,0))</f>
        <v/>
      </c>
      <c r="G70" s="31" t="str">
        <f>IF(B70="","",VLOOKUP(B70,男子!$A$2:$M$301,6,0))</f>
        <v/>
      </c>
      <c r="H70" s="17" t="str">
        <f>IF(B70="","",VLOOKUP(B70,男子!$A$2:$M$301,13,0))&amp;" "&amp;IF(B70="","",VLOOKUP(B70,男子!#REF!,12,0))</f>
        <v xml:space="preserve"> </v>
      </c>
      <c r="I70" s="51"/>
      <c r="J70" s="111" t="s">
        <v>431</v>
      </c>
      <c r="K70" s="98"/>
      <c r="L70" s="98"/>
      <c r="M70" s="112" t="str">
        <f>IF(K70="","",VLOOKUP(K70,女子!$A$2:$M$301,2,0))&amp;"  "&amp;IF(K70="","",VLOOKUP(K70,女子!$A$2:$M$301,3,0))</f>
        <v xml:space="preserve">  </v>
      </c>
      <c r="N70" s="112" t="str">
        <f>IF(K70="","",VLOOKUP(K70,女子!$A$2:$M$301,10,0))&amp;"  "&amp;IF(K70="","",VLOOKUP(K70,女子!$A$2:$M$301,11,0))</f>
        <v xml:space="preserve">  </v>
      </c>
      <c r="O70" s="112" t="str">
        <f>IF(K70="","",VLOOKUP(K70,女子!$A$2:$M$301,5,0))</f>
        <v/>
      </c>
      <c r="P70" s="113" t="str">
        <f>IF(K70="","",VLOOKUP(K70,女子!$A$2:$M$301,6,0))</f>
        <v/>
      </c>
      <c r="Q70" s="114" t="str">
        <f>IF(K70="","",VLOOKUP(K70,女子!$A$2:$M$301,13,0))&amp;" "&amp;IF(K70="","",VLOOKUP(K70,女子!$A$2:$M$301,12,0))</f>
        <v xml:space="preserve"> </v>
      </c>
      <c r="R70" s="115"/>
    </row>
    <row r="71" spans="1:18" ht="15" customHeight="1">
      <c r="A71" s="34" t="s">
        <v>428</v>
      </c>
      <c r="B71" s="15"/>
      <c r="C71" s="15"/>
      <c r="D71" s="17" t="str">
        <f>IF(B71="","",VLOOKUP(B71,男子!$A$2:$M$301,2,0))&amp;"  "&amp;IF(B71="","",VLOOKUP(B71,男子!$A$2:$M$301,3,0))</f>
        <v xml:space="preserve">  </v>
      </c>
      <c r="E71" s="17" t="str">
        <f>IF(B71="","",VLOOKUP(B71,男子!$A$2:$M$301,10,0))&amp;"  "&amp;IF(B71="","",VLOOKUP(B71,男子!#REF!,11,0))</f>
        <v xml:space="preserve">  </v>
      </c>
      <c r="F71" s="17" t="str">
        <f>IF(B71="","",VLOOKUP(B71,男子!$A$2:$M$301,5,0))</f>
        <v/>
      </c>
      <c r="G71" s="31" t="str">
        <f>IF(B71="","",VLOOKUP(B71,男子!$A$2:$M$301,6,0))</f>
        <v/>
      </c>
      <c r="H71" s="17" t="str">
        <f>IF(B71="","",VLOOKUP(B71,男子!$A$2:$M$301,13,0))&amp;" "&amp;IF(B71="","",VLOOKUP(B71,男子!#REF!,12,0))</f>
        <v xml:space="preserve"> </v>
      </c>
      <c r="I71" s="51"/>
      <c r="J71" s="106" t="s">
        <v>432</v>
      </c>
      <c r="K71" s="94"/>
      <c r="L71" s="94"/>
      <c r="M71" s="107" t="str">
        <f>IF(K71="","",VLOOKUP(K71,女子!$A$2:$M$301,2,0))&amp;"  "&amp;IF(K71="","",VLOOKUP(K71,女子!$A$2:$M$301,3,0))</f>
        <v xml:space="preserve">  </v>
      </c>
      <c r="N71" s="107" t="str">
        <f>IF(K71="","",VLOOKUP(K71,女子!$A$2:$M$301,10,0))&amp;"  "&amp;IF(K71="","",VLOOKUP(K71,女子!$A$2:$M$301,11,0))</f>
        <v xml:space="preserve">  </v>
      </c>
      <c r="O71" s="107" t="str">
        <f>IF(K71="","",VLOOKUP(K71,女子!$A$2:$M$301,5,0))</f>
        <v/>
      </c>
      <c r="P71" s="108" t="str">
        <f>IF(K71="","",VLOOKUP(K71,女子!$A$2:$M$301,6,0))</f>
        <v/>
      </c>
      <c r="Q71" s="109" t="str">
        <f>IF(K71="","",VLOOKUP(K71,女子!$A$2:$M$301,13,0))&amp;" "&amp;IF(K71="","",VLOOKUP(K71,女子!$A$2:$M$301,12,0))</f>
        <v xml:space="preserve"> </v>
      </c>
      <c r="R71" s="110"/>
    </row>
    <row r="72" spans="1:18" ht="15" customHeight="1">
      <c r="A72" s="34" t="s">
        <v>428</v>
      </c>
      <c r="B72" s="15"/>
      <c r="C72" s="15"/>
      <c r="D72" s="17" t="str">
        <f>IF(B72="","",VLOOKUP(B72,男子!$A$2:$M$301,2,0))&amp;"  "&amp;IF(B72="","",VLOOKUP(B72,男子!$A$2:$M$301,3,0))</f>
        <v xml:space="preserve">  </v>
      </c>
      <c r="E72" s="17" t="str">
        <f>IF(B72="","",VLOOKUP(B72,男子!$A$2:$M$301,10,0))&amp;"  "&amp;IF(B72="","",VLOOKUP(B72,男子!#REF!,11,0))</f>
        <v xml:space="preserve">  </v>
      </c>
      <c r="F72" s="17" t="str">
        <f>IF(B72="","",VLOOKUP(B72,男子!$A$2:$M$301,5,0))</f>
        <v/>
      </c>
      <c r="G72" s="31" t="str">
        <f>IF(B72="","",VLOOKUP(B72,男子!$A$2:$M$301,6,0))</f>
        <v/>
      </c>
      <c r="H72" s="17" t="str">
        <f>IF(B72="","",VLOOKUP(B72,男子!$A$2:$M$301,13,0))&amp;" "&amp;IF(B72="","",VLOOKUP(B72,男子!#REF!,12,0))</f>
        <v xml:space="preserve"> </v>
      </c>
      <c r="I72" s="51"/>
      <c r="J72" s="40" t="s">
        <v>432</v>
      </c>
      <c r="K72" s="15"/>
      <c r="L72" s="15"/>
      <c r="M72" s="18" t="str">
        <f>IF(K72="","",VLOOKUP(K72,女子!$A$2:$M$301,2,0))&amp;"  "&amp;IF(K72="","",VLOOKUP(K72,女子!$A$2:$M$301,3,0))</f>
        <v xml:space="preserve">  </v>
      </c>
      <c r="N72" s="18" t="str">
        <f>IF(K72="","",VLOOKUP(K72,女子!$A$2:$M$301,10,0))&amp;"  "&amp;IF(K72="","",VLOOKUP(K72,女子!$A$2:$M$301,11,0))</f>
        <v xml:space="preserve">  </v>
      </c>
      <c r="O72" s="18" t="str">
        <f>IF(K72="","",VLOOKUP(K72,女子!$A$2:$M$301,5,0))</f>
        <v/>
      </c>
      <c r="P72" s="45" t="str">
        <f>IF(K72="","",VLOOKUP(K72,女子!$A$2:$M$301,6,0))</f>
        <v/>
      </c>
      <c r="Q72" s="60" t="str">
        <f>IF(K72="","",VLOOKUP(K72,女子!$A$2:$M$301,13,0))&amp;" "&amp;IF(K72="","",VLOOKUP(K72,女子!$A$2:$M$301,12,0))</f>
        <v xml:space="preserve"> </v>
      </c>
      <c r="R72" s="48"/>
    </row>
    <row r="73" spans="1:18" ht="15" customHeight="1">
      <c r="A73" s="95" t="s">
        <v>428</v>
      </c>
      <c r="B73" s="98"/>
      <c r="C73" s="98"/>
      <c r="D73" s="96" t="str">
        <f>IF(B73="","",VLOOKUP(B73,男子!$A$2:$M$301,2,0))&amp;"  "&amp;IF(B73="","",VLOOKUP(B73,男子!$A$2:$M$301,3,0))</f>
        <v xml:space="preserve">  </v>
      </c>
      <c r="E73" s="96" t="str">
        <f>IF(B73="","",VLOOKUP(B73,男子!$A$2:$M$301,10,0))&amp;"  "&amp;IF(B73="","",VLOOKUP(B73,男子!#REF!,11,0))</f>
        <v xml:space="preserve">  </v>
      </c>
      <c r="F73" s="96" t="str">
        <f>IF(B73="","",VLOOKUP(B73,男子!$A$2:$M$301,5,0))</f>
        <v/>
      </c>
      <c r="G73" s="97" t="str">
        <f>IF(B73="","",VLOOKUP(B73,男子!$A$2:$M$301,6,0))</f>
        <v/>
      </c>
      <c r="H73" s="96" t="str">
        <f>IF(B73="","",VLOOKUP(B73,男子!$A$2:$M$301,13,0))&amp;" "&amp;IF(B73="","",VLOOKUP(B73,男子!#REF!,12,0))</f>
        <v xml:space="preserve"> </v>
      </c>
      <c r="I73" s="49"/>
      <c r="J73" s="120" t="s">
        <v>432</v>
      </c>
      <c r="K73" s="98"/>
      <c r="L73" s="98"/>
      <c r="M73" s="121" t="str">
        <f>IF(K73="","",VLOOKUP(K73,女子!$A$2:$M$301,2,0))&amp;"  "&amp;IF(K73="","",VLOOKUP(K73,女子!$A$2:$M$301,3,0))</f>
        <v xml:space="preserve">  </v>
      </c>
      <c r="N73" s="121" t="str">
        <f>IF(K73="","",VLOOKUP(K73,女子!$A$2:$M$301,10,0))&amp;"  "&amp;IF(K73="","",VLOOKUP(K73,女子!$A$2:$M$301,11,0))</f>
        <v xml:space="preserve">  </v>
      </c>
      <c r="O73" s="121" t="str">
        <f>IF(K73="","",VLOOKUP(K73,女子!$A$2:$M$301,5,0))</f>
        <v/>
      </c>
      <c r="P73" s="122" t="str">
        <f>IF(K73="","",VLOOKUP(K73,女子!$A$2:$M$301,6,0))</f>
        <v/>
      </c>
      <c r="Q73" s="123" t="str">
        <f>IF(K73="","",VLOOKUP(K73,女子!$A$2:$M$301,13,0))&amp;" "&amp;IF(K73="","",VLOOKUP(K73,女子!$A$2:$M$301,12,0))</f>
        <v xml:space="preserve"> </v>
      </c>
      <c r="R73" s="115"/>
    </row>
    <row r="74" spans="1:18" ht="15" customHeight="1">
      <c r="A74" s="93" t="s">
        <v>429</v>
      </c>
      <c r="B74" s="94"/>
      <c r="C74" s="94"/>
      <c r="D74" s="37" t="str">
        <f>IF(B74="","",VLOOKUP(B74,男子!$A$2:$M$301,2,0))&amp;"  "&amp;IF(B74="","",VLOOKUP(B74,男子!$A$2:$M$301,3,0))</f>
        <v xml:space="preserve">  </v>
      </c>
      <c r="E74" s="37" t="str">
        <f>IF(B74="","",VLOOKUP(B74,男子!$A$2:$M$301,10,0))&amp;"  "&amp;IF(B74="","",VLOOKUP(B74,男子!#REF!,11,0))</f>
        <v xml:space="preserve">  </v>
      </c>
      <c r="F74" s="37" t="str">
        <f>IF(B74="","",VLOOKUP(B74,男子!$A$2:$M$301,5,0))</f>
        <v/>
      </c>
      <c r="G74" s="38" t="str">
        <f>IF(B74="","",VLOOKUP(B74,男子!$A$2:$M$301,6,0))</f>
        <v/>
      </c>
      <c r="H74" s="37" t="str">
        <f>IF(B74="","",VLOOKUP(B74,男子!$A$2:$M$301,13,0))&amp;" "&amp;IF(B74="","",VLOOKUP(B74,男子!#REF!,12,0))</f>
        <v xml:space="preserve"> </v>
      </c>
      <c r="I74" s="99"/>
      <c r="J74" s="124"/>
      <c r="K74" s="94"/>
      <c r="L74" s="103"/>
      <c r="M74" s="104" t="str">
        <f>IF(K74="","",VLOOKUP(K74,女子!$A$2:$M$301,2,0))&amp;"  "&amp;IF(K74="","",VLOOKUP(K74,女子!$A$2:$M$301,3,0))</f>
        <v xml:space="preserve">  </v>
      </c>
      <c r="N74" s="104" t="str">
        <f>IF(K74="","",VLOOKUP(K74,女子!$A$2:$M$301,10,0))&amp;"  "&amp;IF(K74="","",VLOOKUP(K74,女子!$A$2:$M$301,11,0))</f>
        <v xml:space="preserve">  </v>
      </c>
      <c r="O74" s="104" t="str">
        <f>IF(K74="","",VLOOKUP(K74,女子!$A$2:$M$301,5,0))</f>
        <v/>
      </c>
      <c r="P74" s="104" t="str">
        <f>IF(K74="","",VLOOKUP(K74,女子!$A$2:$M$301,6,0))</f>
        <v/>
      </c>
      <c r="Q74" s="104" t="str">
        <f>IF(K74="","",VLOOKUP(K74,女子!$A$2:$M$301,13,0))&amp;" "&amp;IF(K74="","",VLOOKUP(K74,女子!$A$2:$M$301,12,0))</f>
        <v xml:space="preserve"> </v>
      </c>
      <c r="R74" s="100"/>
    </row>
    <row r="75" spans="1:18" ht="15" customHeight="1">
      <c r="A75" s="35" t="s">
        <v>429</v>
      </c>
      <c r="B75" s="15"/>
      <c r="C75" s="15"/>
      <c r="D75" s="19" t="str">
        <f>IF(B75="","",VLOOKUP(B75,男子!$A$2:$M$301,2,0))&amp;"  "&amp;IF(B75="","",VLOOKUP(B75,男子!$A$2:$M$301,3,0))</f>
        <v xml:space="preserve">  </v>
      </c>
      <c r="E75" s="19" t="str">
        <f>IF(B75="","",VLOOKUP(B75,男子!$A$2:$M$301,10,0))&amp;"  "&amp;IF(B75="","",VLOOKUP(B75,男子!#REF!,11,0))</f>
        <v xml:space="preserve">  </v>
      </c>
      <c r="F75" s="19" t="str">
        <f>IF(B75="","",VLOOKUP(B75,男子!$A$2:$M$301,5,0))</f>
        <v/>
      </c>
      <c r="G75" s="30" t="str">
        <f>IF(B75="","",VLOOKUP(B75,男子!$A$2:$M$301,6,0))</f>
        <v/>
      </c>
      <c r="H75" s="19" t="str">
        <f>IF(B75="","",VLOOKUP(B75,男子!$A$2:$M$301,13,0))&amp;" "&amp;IF(B75="","",VLOOKUP(B75,男子!#REF!,12,0))</f>
        <v xml:space="preserve"> </v>
      </c>
      <c r="I75" s="52"/>
      <c r="J75" s="84"/>
      <c r="K75" s="15"/>
      <c r="L75" s="20"/>
      <c r="M75" s="82" t="str">
        <f>IF(K75="","",VLOOKUP(K75,女子!$A$2:$M$301,2,0))&amp;"  "&amp;IF(K75="","",VLOOKUP(K75,女子!$A$2:$M$301,3,0))</f>
        <v xml:space="preserve">  </v>
      </c>
      <c r="N75" s="82" t="str">
        <f>IF(K75="","",VLOOKUP(K75,女子!$A$2:$M$301,10,0))&amp;"  "&amp;IF(K75="","",VLOOKUP(K75,女子!$A$2:$M$301,11,0))</f>
        <v xml:space="preserve">  </v>
      </c>
      <c r="O75" s="82" t="str">
        <f>IF(K75="","",VLOOKUP(K75,女子!$A$2:$M$301,5,0))</f>
        <v/>
      </c>
      <c r="P75" s="82" t="str">
        <f>IF(K75="","",VLOOKUP(K75,女子!$A$2:$M$301,6,0))</f>
        <v/>
      </c>
      <c r="Q75" s="82" t="str">
        <f>IF(K75="","",VLOOKUP(K75,女子!$A$2:$M$301,13,0))&amp;" "&amp;IF(K75="","",VLOOKUP(K75,女子!$A$2:$M$301,12,0))</f>
        <v xml:space="preserve"> </v>
      </c>
      <c r="R75" s="47"/>
    </row>
    <row r="76" spans="1:18" ht="15" customHeight="1">
      <c r="A76" s="35" t="s">
        <v>429</v>
      </c>
      <c r="B76" s="15"/>
      <c r="C76" s="15"/>
      <c r="D76" s="19" t="str">
        <f>IF(B76="","",VLOOKUP(B76,男子!$A$2:$M$301,2,0))&amp;"  "&amp;IF(B76="","",VLOOKUP(B76,男子!$A$2:$M$301,3,0))</f>
        <v xml:space="preserve">  </v>
      </c>
      <c r="E76" s="19" t="str">
        <f>IF(B76="","",VLOOKUP(B76,男子!$A$2:$M$301,10,0))&amp;"  "&amp;IF(B76="","",VLOOKUP(B76,男子!#REF!,11,0))</f>
        <v xml:space="preserve">  </v>
      </c>
      <c r="F76" s="19" t="str">
        <f>IF(B76="","",VLOOKUP(B76,男子!$A$2:$M$301,5,0))</f>
        <v/>
      </c>
      <c r="G76" s="30" t="str">
        <f>IF(B76="","",VLOOKUP(B76,男子!$A$2:$M$301,6,0))</f>
        <v/>
      </c>
      <c r="H76" s="19" t="str">
        <f>IF(B76="","",VLOOKUP(B76,男子!$A$2:$M$301,13,0))&amp;" "&amp;IF(B76="","",VLOOKUP(B76,男子!#REF!,12,0))</f>
        <v xml:space="preserve"> </v>
      </c>
      <c r="I76" s="52"/>
      <c r="J76" s="84"/>
      <c r="K76" s="15"/>
      <c r="L76" s="20"/>
      <c r="M76" s="82" t="str">
        <f>IF(K76="","",VLOOKUP(K76,女子!$A$2:$M$301,2,0))&amp;"  "&amp;IF(K76="","",VLOOKUP(K76,女子!$A$2:$M$301,3,0))</f>
        <v xml:space="preserve">  </v>
      </c>
      <c r="N76" s="82" t="str">
        <f>IF(K76="","",VLOOKUP(K76,女子!$A$2:$M$301,10,0))&amp;"  "&amp;IF(K76="","",VLOOKUP(K76,女子!$A$2:$M$301,11,0))</f>
        <v xml:space="preserve">  </v>
      </c>
      <c r="O76" s="82" t="str">
        <f>IF(K76="","",VLOOKUP(K76,女子!$A$2:$M$301,5,0))</f>
        <v/>
      </c>
      <c r="P76" s="82" t="str">
        <f>IF(K76="","",VLOOKUP(K76,女子!$A$2:$M$301,6,0))</f>
        <v/>
      </c>
      <c r="Q76" s="82" t="str">
        <f>IF(K76="","",VLOOKUP(K76,女子!$A$2:$M$301,13,0))&amp;" "&amp;IF(K76="","",VLOOKUP(K76,女子!$A$2:$M$301,12,0))</f>
        <v xml:space="preserve"> </v>
      </c>
      <c r="R76" s="47"/>
    </row>
    <row r="77" spans="1:18" ht="15" customHeight="1">
      <c r="A77" s="35" t="s">
        <v>429</v>
      </c>
      <c r="B77" s="15"/>
      <c r="C77" s="15"/>
      <c r="D77" s="19" t="str">
        <f>IF(B77="","",VLOOKUP(B77,男子!$A$2:$M$301,2,0))&amp;"  "&amp;IF(B77="","",VLOOKUP(B77,男子!$A$2:$M$301,3,0))</f>
        <v xml:space="preserve">  </v>
      </c>
      <c r="E77" s="19" t="str">
        <f>IF(B77="","",VLOOKUP(B77,男子!$A$2:$M$301,10,0))&amp;"  "&amp;IF(B77="","",VLOOKUP(B77,男子!#REF!,11,0))</f>
        <v xml:space="preserve">  </v>
      </c>
      <c r="F77" s="19" t="str">
        <f>IF(B77="","",VLOOKUP(B77,男子!$A$2:$M$301,5,0))</f>
        <v/>
      </c>
      <c r="G77" s="30" t="str">
        <f>IF(B77="","",VLOOKUP(B77,男子!$A$2:$M$301,6,0))</f>
        <v/>
      </c>
      <c r="H77" s="19" t="str">
        <f>IF(B77="","",VLOOKUP(B77,男子!$A$2:$M$301,13,0))&amp;" "&amp;IF(B77="","",VLOOKUP(B77,男子!#REF!,12,0))</f>
        <v xml:space="preserve"> </v>
      </c>
      <c r="I77" s="52"/>
      <c r="J77" s="84"/>
      <c r="K77" s="15"/>
      <c r="L77" s="20"/>
      <c r="M77" s="82" t="str">
        <f>IF(K77="","",VLOOKUP(K77,女子!$A$2:$M$301,2,0))&amp;"  "&amp;IF(K77="","",VLOOKUP(K77,女子!$A$2:$M$301,3,0))</f>
        <v xml:space="preserve">  </v>
      </c>
      <c r="N77" s="82" t="str">
        <f>IF(K77="","",VLOOKUP(K77,女子!$A$2:$M$301,10,0))&amp;"  "&amp;IF(K77="","",VLOOKUP(K77,女子!$A$2:$M$301,11,0))</f>
        <v xml:space="preserve">  </v>
      </c>
      <c r="O77" s="82" t="str">
        <f>IF(K77="","",VLOOKUP(K77,女子!$A$2:$M$301,5,0))</f>
        <v/>
      </c>
      <c r="P77" s="82" t="str">
        <f>IF(K77="","",VLOOKUP(K77,女子!$A$2:$M$301,6,0))</f>
        <v/>
      </c>
      <c r="Q77" s="82" t="str">
        <f>IF(K77="","",VLOOKUP(K77,女子!$A$2:$M$301,13,0))&amp;" "&amp;IF(K77="","",VLOOKUP(K77,女子!$A$2:$M$301,12,0))</f>
        <v xml:space="preserve"> </v>
      </c>
      <c r="R77" s="47"/>
    </row>
    <row r="78" spans="1:18" ht="15" customHeight="1">
      <c r="A78" s="35" t="s">
        <v>429</v>
      </c>
      <c r="B78" s="15"/>
      <c r="C78" s="20"/>
      <c r="D78" s="19" t="str">
        <f>IF(B78="","",VLOOKUP(B78,男子!$A$2:$M$301,2,0))&amp;"  "&amp;IF(B78="","",VLOOKUP(B78,男子!$A$2:$M$301,3,0))</f>
        <v xml:space="preserve">  </v>
      </c>
      <c r="E78" s="19" t="str">
        <f>IF(B78="","",VLOOKUP(B78,男子!$A$2:$M$301,10,0))&amp;"  "&amp;IF(B78="","",VLOOKUP(B78,男子!#REF!,11,0))</f>
        <v xml:space="preserve">  </v>
      </c>
      <c r="F78" s="19" t="str">
        <f>IF(B78="","",VLOOKUP(B78,男子!$A$2:$M$301,5,0))</f>
        <v/>
      </c>
      <c r="G78" s="30" t="str">
        <f>IF(B78="","",VLOOKUP(B78,男子!$A$2:$M$301,6,0))</f>
        <v/>
      </c>
      <c r="H78" s="19" t="str">
        <f>IF(B78="","",VLOOKUP(B78,男子!$A$2:$M$301,13,0))&amp;" "&amp;IF(B78="","",VLOOKUP(B78,男子!#REF!,12,0))</f>
        <v xml:space="preserve"> </v>
      </c>
      <c r="I78" s="52"/>
      <c r="J78" s="84"/>
      <c r="K78" s="15"/>
      <c r="L78" s="20"/>
      <c r="M78" s="82" t="str">
        <f>IF(K78="","",VLOOKUP(K78,女子!$A$2:$M$301,2,0))&amp;"  "&amp;IF(K78="","",VLOOKUP(K78,女子!$A$2:$M$301,3,0))</f>
        <v xml:space="preserve">  </v>
      </c>
      <c r="N78" s="82" t="str">
        <f>IF(K78="","",VLOOKUP(K78,女子!$A$2:$M$301,10,0))&amp;"  "&amp;IF(K78="","",VLOOKUP(K78,女子!$A$2:$M$301,11,0))</f>
        <v xml:space="preserve">  </v>
      </c>
      <c r="O78" s="82" t="str">
        <f>IF(K78="","",VLOOKUP(K78,女子!$A$2:$M$301,5,0))</f>
        <v/>
      </c>
      <c r="P78" s="82" t="str">
        <f>IF(K78="","",VLOOKUP(K78,女子!$A$2:$M$301,6,0))</f>
        <v/>
      </c>
      <c r="Q78" s="82" t="str">
        <f>IF(K78="","",VLOOKUP(K78,女子!$A$2:$M$301,13,0))&amp;" "&amp;IF(K78="","",VLOOKUP(K78,女子!$A$2:$M$301,12,0))</f>
        <v xml:space="preserve"> </v>
      </c>
      <c r="R78" s="47"/>
    </row>
    <row r="79" spans="1:18" ht="15" customHeight="1">
      <c r="A79" s="89" t="s">
        <v>429</v>
      </c>
      <c r="B79" s="98"/>
      <c r="C79" s="98"/>
      <c r="D79" s="91" t="str">
        <f>IF(B79="","",VLOOKUP(B79,男子!$A$2:$M$301,2,0))&amp;"  "&amp;IF(B79="","",VLOOKUP(B79,男子!$A$2:$M$301,3,0))</f>
        <v xml:space="preserve">  </v>
      </c>
      <c r="E79" s="91" t="str">
        <f>IF(B79="","",VLOOKUP(B79,男子!$A$2:$M$301,10,0))&amp;"  "&amp;IF(B79="","",VLOOKUP(B79,男子!#REF!,11,0))</f>
        <v xml:space="preserve">  </v>
      </c>
      <c r="F79" s="91" t="str">
        <f>IF(B79="","",VLOOKUP(B79,男子!$A$2:$M$301,5,0))</f>
        <v/>
      </c>
      <c r="G79" s="92" t="str">
        <f>IF(B79="","",VLOOKUP(B79,男子!$A$2:$M$301,6,0))</f>
        <v/>
      </c>
      <c r="H79" s="91" t="str">
        <f>IF(B79="","",VLOOKUP(B79,男子!$A$2:$M$301,13,0))&amp;" "&amp;IF(B79="","",VLOOKUP(B79,男子!#REF!,12,0))</f>
        <v xml:space="preserve"> </v>
      </c>
      <c r="I79" s="49"/>
      <c r="J79" s="84"/>
      <c r="K79" s="15"/>
      <c r="L79" s="20"/>
      <c r="M79" s="82" t="str">
        <f>IF(K79="","",VLOOKUP(K79,女子!$A$2:$M$301,2,0))&amp;"  "&amp;IF(K79="","",VLOOKUP(K79,女子!$A$2:$M$301,3,0))</f>
        <v xml:space="preserve">  </v>
      </c>
      <c r="N79" s="82" t="str">
        <f>IF(K79="","",VLOOKUP(K79,女子!$A$2:$M$301,10,0))&amp;"  "&amp;IF(K79="","",VLOOKUP(K79,女子!$A$2:$M$301,11,0))</f>
        <v xml:space="preserve">  </v>
      </c>
      <c r="O79" s="82" t="str">
        <f>IF(K79="","",VLOOKUP(K79,女子!$A$2:$M$301,5,0))</f>
        <v/>
      </c>
      <c r="P79" s="82" t="str">
        <f>IF(K79="","",VLOOKUP(K79,女子!$A$2:$M$301,6,0))</f>
        <v/>
      </c>
      <c r="Q79" s="82" t="str">
        <f>IF(K79="","",VLOOKUP(K79,女子!$A$2:$M$301,13,0))&amp;" "&amp;IF(K79="","",VLOOKUP(K79,女子!$A$2:$M$301,12,0))</f>
        <v xml:space="preserve"> </v>
      </c>
      <c r="R79" s="47"/>
    </row>
    <row r="80" spans="1:18" ht="15" customHeight="1">
      <c r="A80" s="86" t="s">
        <v>430</v>
      </c>
      <c r="B80" s="94"/>
      <c r="C80" s="94"/>
      <c r="D80" s="87" t="str">
        <f>IF(B80="","",VLOOKUP(B80,男子!$A$2:$M$301,2,0))&amp;"  "&amp;IF(B80="","",VLOOKUP(B80,男子!$A$2:$M$301,3,0))</f>
        <v xml:space="preserve">  </v>
      </c>
      <c r="E80" s="87" t="str">
        <f>IF(B80="","",VLOOKUP(B80,男子!$A$2:$M$301,10,0))&amp;"  "&amp;IF(B80="","",VLOOKUP(B80,男子!#REF!,11,0))</f>
        <v xml:space="preserve">  </v>
      </c>
      <c r="F80" s="87" t="str">
        <f>IF(B80="","",VLOOKUP(B80,男子!$A$2:$M$301,5,0))</f>
        <v/>
      </c>
      <c r="G80" s="88" t="str">
        <f>IF(B80="","",VLOOKUP(B80,男子!$A$2:$M$301,6,0))</f>
        <v/>
      </c>
      <c r="H80" s="87" t="str">
        <f>IF(B80="","",VLOOKUP(B80,男子!$A$2:$M$301,13,0))&amp;" "&amp;IF(B80="","",VLOOKUP(B80,男子!#REF!,12,0))</f>
        <v xml:space="preserve"> </v>
      </c>
      <c r="I80" s="99"/>
      <c r="J80" s="84"/>
      <c r="K80" s="15"/>
      <c r="L80" s="20"/>
      <c r="M80" s="82" t="str">
        <f>IF(K80="","",VLOOKUP(K80,女子!$A$2:$M$301,2,0))&amp;"  "&amp;IF(K80="","",VLOOKUP(K80,女子!$A$2:$M$301,3,0))</f>
        <v xml:space="preserve">  </v>
      </c>
      <c r="N80" s="82" t="str">
        <f>IF(K80="","",VLOOKUP(K80,女子!$A$2:$M$301,10,0))&amp;"  "&amp;IF(K80="","",VLOOKUP(K80,女子!$A$2:$M$301,11,0))</f>
        <v xml:space="preserve">  </v>
      </c>
      <c r="O80" s="82" t="str">
        <f>IF(K80="","",VLOOKUP(K80,女子!$A$2:$M$301,5,0))</f>
        <v/>
      </c>
      <c r="P80" s="82" t="str">
        <f>IF(K80="","",VLOOKUP(K80,女子!$A$2:$M$301,6,0))</f>
        <v/>
      </c>
      <c r="Q80" s="82" t="str">
        <f>IF(K80="","",VLOOKUP(K80,女子!$A$2:$M$301,13,0))&amp;" "&amp;IF(K80="","",VLOOKUP(K80,女子!$A$2:$M$301,12,0))</f>
        <v xml:space="preserve"> </v>
      </c>
      <c r="R80" s="47"/>
    </row>
    <row r="81" spans="1:18" ht="15" customHeight="1">
      <c r="A81" s="34" t="s">
        <v>430</v>
      </c>
      <c r="B81" s="15"/>
      <c r="C81" s="15"/>
      <c r="D81" s="17" t="str">
        <f>IF(B81="","",VLOOKUP(B81,男子!$A$2:$M$301,2,0))&amp;"  "&amp;IF(B81="","",VLOOKUP(B81,男子!$A$2:$M$301,3,0))</f>
        <v xml:space="preserve">  </v>
      </c>
      <c r="E81" s="17" t="str">
        <f>IF(B81="","",VLOOKUP(B81,男子!$A$2:$M$301,10,0))&amp;"  "&amp;IF(B81="","",VLOOKUP(B81,男子!#REF!,11,0))</f>
        <v xml:space="preserve">  </v>
      </c>
      <c r="F81" s="17" t="str">
        <f>IF(B81="","",VLOOKUP(B81,男子!$A$2:$M$301,5,0))</f>
        <v/>
      </c>
      <c r="G81" s="31" t="str">
        <f>IF(B81="","",VLOOKUP(B81,男子!$A$2:$M$301,6,0))</f>
        <v/>
      </c>
      <c r="H81" s="17" t="str">
        <f>IF(B81="","",VLOOKUP(B81,男子!$A$2:$M$301,13,0))&amp;" "&amp;IF(B81="","",VLOOKUP(B81,男子!#REF!,12,0))</f>
        <v xml:space="preserve"> </v>
      </c>
      <c r="I81" s="52"/>
      <c r="J81" s="84"/>
      <c r="K81" s="15"/>
      <c r="L81" s="20"/>
      <c r="M81" s="82" t="str">
        <f>IF(K81="","",VLOOKUP(K81,女子!$A$2:$M$301,2,0))&amp;"  "&amp;IF(K81="","",VLOOKUP(K81,女子!$A$2:$M$301,3,0))</f>
        <v xml:space="preserve">  </v>
      </c>
      <c r="N81" s="82" t="str">
        <f>IF(K81="","",VLOOKUP(K81,女子!$A$2:$M$301,10,0))&amp;"  "&amp;IF(K81="","",VLOOKUP(K81,女子!$A$2:$M$301,11,0))</f>
        <v xml:space="preserve">  </v>
      </c>
      <c r="O81" s="82" t="str">
        <f>IF(K81="","",VLOOKUP(K81,女子!$A$2:$M$301,5,0))</f>
        <v/>
      </c>
      <c r="P81" s="82" t="str">
        <f>IF(K81="","",VLOOKUP(K81,女子!$A$2:$M$301,6,0))</f>
        <v/>
      </c>
      <c r="Q81" s="82" t="str">
        <f>IF(K81="","",VLOOKUP(K81,女子!$A$2:$M$301,13,0))&amp;" "&amp;IF(K81="","",VLOOKUP(K81,女子!$A$2:$M$301,12,0))</f>
        <v xml:space="preserve"> </v>
      </c>
      <c r="R81" s="47"/>
    </row>
    <row r="82" spans="1:18" ht="15" customHeight="1">
      <c r="A82" s="95" t="s">
        <v>430</v>
      </c>
      <c r="B82" s="98"/>
      <c r="C82" s="98"/>
      <c r="D82" s="96" t="str">
        <f>IF(B82="","",VLOOKUP(B82,男子!$A$2:$M$301,2,0))&amp;"  "&amp;IF(B82="","",VLOOKUP(B82,男子!$A$2:$M$301,3,0))</f>
        <v xml:space="preserve">  </v>
      </c>
      <c r="E82" s="96" t="str">
        <f>IF(B82="","",VLOOKUP(B82,男子!$A$2:$M$301,10,0))&amp;"  "&amp;IF(B82="","",VLOOKUP(B82,男子!#REF!,11,0))</f>
        <v xml:space="preserve">  </v>
      </c>
      <c r="F82" s="96" t="str">
        <f>IF(B82="","",VLOOKUP(B82,男子!$A$2:$M$301,5,0))</f>
        <v/>
      </c>
      <c r="G82" s="97" t="str">
        <f>IF(B82="","",VLOOKUP(B82,男子!$A$2:$M$301,6,0))</f>
        <v/>
      </c>
      <c r="H82" s="96" t="str">
        <f>IF(B82="","",VLOOKUP(B82,男子!$A$2:$M$301,13,0))&amp;" "&amp;IF(B82="","",VLOOKUP(B82,男子!#REF!,12,0))</f>
        <v xml:space="preserve"> </v>
      </c>
      <c r="I82" s="49"/>
      <c r="J82" s="84"/>
      <c r="K82" s="15"/>
      <c r="L82" s="20"/>
      <c r="M82" s="82" t="str">
        <f>IF(K82="","",VLOOKUP(K82,女子!$A$2:$M$301,2,0))&amp;"  "&amp;IF(K82="","",VLOOKUP(K82,女子!$A$2:$M$301,3,0))</f>
        <v xml:space="preserve">  </v>
      </c>
      <c r="N82" s="82" t="str">
        <f>IF(K82="","",VLOOKUP(K82,女子!$A$2:$M$301,10,0))&amp;"  "&amp;IF(K82="","",VLOOKUP(K82,女子!$A$2:$M$301,11,0))</f>
        <v xml:space="preserve">  </v>
      </c>
      <c r="O82" s="82" t="str">
        <f>IF(K82="","",VLOOKUP(K82,女子!$A$2:$M$301,5,0))</f>
        <v/>
      </c>
      <c r="P82" s="82" t="str">
        <f>IF(K82="","",VLOOKUP(K82,女子!$A$2:$M$301,6,0))</f>
        <v/>
      </c>
      <c r="Q82" s="82" t="str">
        <f>IF(K82="","",VLOOKUP(K82,女子!$A$2:$M$301,13,0))&amp;" "&amp;IF(K82="","",VLOOKUP(K82,女子!$A$2:$M$301,12,0))</f>
        <v xml:space="preserve"> </v>
      </c>
      <c r="R82" s="47"/>
    </row>
    <row r="83" spans="1:18" ht="15" customHeight="1" thickBot="1">
      <c r="A83" s="93" t="s">
        <v>431</v>
      </c>
      <c r="B83" s="94"/>
      <c r="C83" s="94"/>
      <c r="D83" s="37" t="str">
        <f>IF(B83="","",VLOOKUP(B83,男子!$A$2:$M$301,2,0))&amp;"  "&amp;IF(B83="","",VLOOKUP(B83,男子!$A$2:$M$301,3,0))</f>
        <v xml:space="preserve">  </v>
      </c>
      <c r="E83" s="37" t="str">
        <f>IF(B83="","",VLOOKUP(B83,男子!$A$2:$M$301,10,0))&amp;"  "&amp;IF(B83="","",VLOOKUP(B83,男子!#REF!,11,0))</f>
        <v xml:space="preserve">  </v>
      </c>
      <c r="F83" s="37" t="str">
        <f>IF(B83="","",VLOOKUP(B83,男子!$A$2:$M$301,5,0))</f>
        <v/>
      </c>
      <c r="G83" s="38" t="str">
        <f>IF(B83="","",VLOOKUP(B83,男子!$A$2:$M$301,6,0))</f>
        <v/>
      </c>
      <c r="H83" s="37" t="str">
        <f>IF(B83="","",VLOOKUP(B83,男子!$A$2:$M$301,13,0))&amp;" "&amp;IF(B83="","",VLOOKUP(B83,男子!#REF!,12,0))</f>
        <v xml:space="preserve"> </v>
      </c>
      <c r="I83" s="99"/>
      <c r="J83" s="85"/>
      <c r="K83" s="32"/>
      <c r="L83" s="78"/>
      <c r="M83" s="83" t="str">
        <f>IF(K83="","",VLOOKUP(K83,女子!$A$2:$M$301,2,0))&amp;"  "&amp;IF(K83="","",VLOOKUP(K83,女子!$A$2:$M$301,3,0))</f>
        <v xml:space="preserve">  </v>
      </c>
      <c r="N83" s="83" t="str">
        <f>IF(K83="","",VLOOKUP(K83,女子!$A$2:$M$301,10,0))&amp;"  "&amp;IF(K83="","",VLOOKUP(K83,女子!$A$2:$M$301,11,0))</f>
        <v xml:space="preserve">  </v>
      </c>
      <c r="O83" s="83" t="str">
        <f>IF(K83="","",VLOOKUP(K83,女子!$A$2:$M$301,5,0))</f>
        <v/>
      </c>
      <c r="P83" s="83" t="str">
        <f>IF(K83="","",VLOOKUP(K83,女子!$A$2:$M$301,6,0))</f>
        <v/>
      </c>
      <c r="Q83" s="83" t="str">
        <f>IF(K83="","",VLOOKUP(K83,女子!$A$2:$M$301,13,0))&amp;" "&amp;IF(K83="","",VLOOKUP(K83,女子!$A$2:$M$301,12,0))</f>
        <v xml:space="preserve"> </v>
      </c>
      <c r="R83" s="79"/>
    </row>
    <row r="84" spans="1:18" ht="15" customHeight="1">
      <c r="A84" s="35" t="s">
        <v>431</v>
      </c>
      <c r="B84" s="15"/>
      <c r="C84" s="15"/>
      <c r="D84" s="19" t="str">
        <f>IF(B84="","",VLOOKUP(B84,男子!$A$2:$M$301,2,0))&amp;"  "&amp;IF(B84="","",VLOOKUP(B84,男子!$A$2:$M$301,3,0))</f>
        <v xml:space="preserve">  </v>
      </c>
      <c r="E84" s="19" t="str">
        <f>IF(B84="","",VLOOKUP(B84,男子!$A$2:$M$301,10,0))&amp;"  "&amp;IF(B84="","",VLOOKUP(B84,男子!#REF!,11,0))</f>
        <v xml:space="preserve">  </v>
      </c>
      <c r="F84" s="19" t="str">
        <f>IF(B84="","",VLOOKUP(B84,男子!$A$2:$M$301,5,0))</f>
        <v/>
      </c>
      <c r="G84" s="30" t="str">
        <f>IF(B84="","",VLOOKUP(B84,男子!$A$2:$M$301,6,0))</f>
        <v/>
      </c>
      <c r="H84" s="19" t="str">
        <f>IF(B84="","",VLOOKUP(B84,男子!$A$2:$M$301,13,0))&amp;" "&amp;IF(B84="","",VLOOKUP(B84,男子!#REF!,12,0))</f>
        <v xml:space="preserve"> </v>
      </c>
      <c r="I84" s="52"/>
      <c r="J84" s="128" t="s">
        <v>2370</v>
      </c>
      <c r="K84" s="129"/>
      <c r="L84" s="129"/>
      <c r="M84" s="129"/>
      <c r="N84" s="129"/>
      <c r="O84" s="129"/>
      <c r="P84" s="129"/>
      <c r="Q84" s="129"/>
      <c r="R84" s="129"/>
    </row>
    <row r="85" spans="1:18" ht="15" customHeight="1">
      <c r="A85" s="89" t="s">
        <v>431</v>
      </c>
      <c r="B85" s="98"/>
      <c r="C85" s="98"/>
      <c r="D85" s="91" t="str">
        <f>IF(B85="","",VLOOKUP(B85,男子!$A$2:$M$301,2,0))&amp;"  "&amp;IF(B85="","",VLOOKUP(B85,男子!$A$2:$M$301,3,0))</f>
        <v xml:space="preserve">  </v>
      </c>
      <c r="E85" s="91" t="str">
        <f>IF(B85="","",VLOOKUP(B85,男子!$A$2:$M$301,10,0))&amp;"  "&amp;IF(B85="","",VLOOKUP(B85,男子!#REF!,11,0))</f>
        <v xml:space="preserve">  </v>
      </c>
      <c r="F85" s="91" t="str">
        <f>IF(B85="","",VLOOKUP(B85,男子!$A$2:$M$301,5,0))</f>
        <v/>
      </c>
      <c r="G85" s="92" t="str">
        <f>IF(B85="","",VLOOKUP(B85,男子!$A$2:$M$301,6,0))</f>
        <v/>
      </c>
      <c r="H85" s="91" t="str">
        <f>IF(B85="","",VLOOKUP(B85,男子!$A$2:$M$301,13,0))&amp;" "&amp;IF(B85="","",VLOOKUP(B85,男子!#REF!,12,0))</f>
        <v xml:space="preserve"> </v>
      </c>
      <c r="I85" s="101"/>
      <c r="J85" s="130"/>
      <c r="K85" s="131"/>
      <c r="L85" s="131"/>
      <c r="M85" s="131"/>
      <c r="N85" s="131"/>
      <c r="O85" s="131"/>
      <c r="P85" s="131"/>
      <c r="Q85" s="131"/>
      <c r="R85" s="131"/>
    </row>
    <row r="86" spans="1:18" ht="15" customHeight="1">
      <c r="A86" s="86" t="s">
        <v>432</v>
      </c>
      <c r="B86" s="94"/>
      <c r="C86" s="94"/>
      <c r="D86" s="87" t="str">
        <f>IF(B86="","",VLOOKUP(B86,男子!$A$2:$M$301,2,0))&amp;"  "&amp;IF(B86="","",VLOOKUP(B86,男子!$A$2:$M$301,3,0))</f>
        <v xml:space="preserve">  </v>
      </c>
      <c r="E86" s="87" t="str">
        <f>IF(B86="","",VLOOKUP(B86,男子!$A$2:$M$301,10,0))&amp;"  "&amp;IF(B86="","",VLOOKUP(B86,男子!#REF!,11,0))</f>
        <v xml:space="preserve">  </v>
      </c>
      <c r="F86" s="87" t="str">
        <f>IF(B86="","",VLOOKUP(B86,男子!$A$2:$M$301,5,0))</f>
        <v/>
      </c>
      <c r="G86" s="87" t="str">
        <f>IF(B86="","",VLOOKUP(B86,男子!$A$2:$M$301,6,0))</f>
        <v/>
      </c>
      <c r="H86" s="87" t="str">
        <f>IF(B86="","",VLOOKUP(B86,男子!$A$2:$M$301,13,0))&amp;" "&amp;IF(B86="","",VLOOKUP(B86,男子!#REF!,12,0))</f>
        <v xml:space="preserve"> </v>
      </c>
      <c r="I86" s="100"/>
    </row>
    <row r="87" spans="1:18" ht="15" customHeight="1">
      <c r="A87" s="34" t="s">
        <v>432</v>
      </c>
      <c r="B87" s="15"/>
      <c r="C87" s="15"/>
      <c r="D87" s="17" t="str">
        <f>IF(B87="","",VLOOKUP(B87,男子!$A$2:$M$301,2,0))&amp;"  "&amp;IF(B87="","",VLOOKUP(B87,男子!$A$2:$M$301,3,0))</f>
        <v xml:space="preserve">  </v>
      </c>
      <c r="E87" s="17" t="str">
        <f>IF(B87="","",VLOOKUP(B87,男子!$A$2:$M$301,10,0))&amp;"  "&amp;IF(B87="","",VLOOKUP(B87,男子!#REF!,11,0))</f>
        <v xml:space="preserve">  </v>
      </c>
      <c r="F87" s="17" t="str">
        <f>IF(B87="","",VLOOKUP(B87,男子!$A$2:$M$301,5,0))</f>
        <v/>
      </c>
      <c r="G87" s="17" t="str">
        <f>IF(B87="","",VLOOKUP(B87,男子!$A$2:$M$301,6,0))</f>
        <v/>
      </c>
      <c r="H87" s="17" t="str">
        <f>IF(B87="","",VLOOKUP(B87,男子!$A$2:$M$301,13,0))&amp;" "&amp;IF(B87="","",VLOOKUP(B87,男子!#REF!,12,0))</f>
        <v xml:space="preserve"> </v>
      </c>
      <c r="I87" s="47"/>
    </row>
    <row r="88" spans="1:18" ht="15" customHeight="1">
      <c r="A88" s="95" t="s">
        <v>432</v>
      </c>
      <c r="B88" s="98"/>
      <c r="C88" s="105"/>
      <c r="D88" s="96" t="str">
        <f>IF(B88="","",VLOOKUP(B88,男子!$A$2:$M$301,2,0))&amp;"  "&amp;IF(B88="","",VLOOKUP(B88,男子!$A$2:$M$301,3,0))</f>
        <v xml:space="preserve">  </v>
      </c>
      <c r="E88" s="96" t="str">
        <f>IF(B88="","",VLOOKUP(B88,男子!$A$2:$M$301,10,0))&amp;"  "&amp;IF(B88="","",VLOOKUP(B88,男子!#REF!,11,0))</f>
        <v xml:space="preserve">  </v>
      </c>
      <c r="F88" s="96" t="str">
        <f>IF(B88="","",VLOOKUP(B88,男子!$A$2:$M$301,5,0))</f>
        <v/>
      </c>
      <c r="G88" s="96" t="str">
        <f>IF(B88="","",VLOOKUP(B88,男子!$A$2:$M$301,6,0))</f>
        <v/>
      </c>
      <c r="H88" s="96" t="str">
        <f>IF(B88="","",VLOOKUP(B88,男子!$A$2:$M$301,13,0))&amp;" "&amp;IF(B88="","",VLOOKUP(B88,男子!#REF!,12,0))</f>
        <v xml:space="preserve"> </v>
      </c>
      <c r="I88" s="101"/>
    </row>
    <row r="89" spans="1:18" ht="15" customHeight="1">
      <c r="A89" s="102"/>
      <c r="B89" s="94"/>
      <c r="C89" s="103"/>
      <c r="D89" s="104" t="str">
        <f>IF(B89="","",VLOOKUP(B89,男子!$A$2:$M$301,2,0))&amp;"  "&amp;IF(B89="","",VLOOKUP(B89,男子!$A$2:$M$301,3,0))</f>
        <v xml:space="preserve">  </v>
      </c>
      <c r="E89" s="104" t="str">
        <f>IF(B89="","",VLOOKUP(B89,男子!$A$2:$M$301,10,0))&amp;"  "&amp;IF(B89="","",VLOOKUP(B89,男子!#REF!,11,0))</f>
        <v xml:space="preserve">  </v>
      </c>
      <c r="F89" s="104" t="str">
        <f>IF(B89="","",VLOOKUP(B89,男子!$A$2:$M$301,5,0))</f>
        <v/>
      </c>
      <c r="G89" s="104" t="str">
        <f>IF(B89="","",VLOOKUP(B89,男子!$A$2:$M$301,6,0))</f>
        <v/>
      </c>
      <c r="H89" s="104" t="str">
        <f>IF(B89="","",VLOOKUP(B89,男子!$A$2:$M$301,13,0))&amp;" "&amp;IF(B89="","",VLOOKUP(B89,男子!#REF!,12,0))</f>
        <v xml:space="preserve"> </v>
      </c>
      <c r="I89" s="100"/>
    </row>
    <row r="90" spans="1:18" ht="15" customHeight="1">
      <c r="A90" s="80"/>
      <c r="B90" s="15"/>
      <c r="C90" s="20"/>
      <c r="D90" s="82" t="str">
        <f>IF(B90="","",VLOOKUP(B90,男子!$A$2:$M$301,2,0))&amp;"  "&amp;IF(B90="","",VLOOKUP(B90,男子!$A$2:$M$301,3,0))</f>
        <v xml:space="preserve">  </v>
      </c>
      <c r="E90" s="82" t="str">
        <f>IF(B90="","",VLOOKUP(B90,男子!$A$2:$M$301,10,0))&amp;"  "&amp;IF(B90="","",VLOOKUP(B90,男子!#REF!,11,0))</f>
        <v xml:space="preserve">  </v>
      </c>
      <c r="F90" s="82" t="str">
        <f>IF(B90="","",VLOOKUP(B90,男子!$A$2:$M$301,5,0))</f>
        <v/>
      </c>
      <c r="G90" s="82" t="str">
        <f>IF(B90="","",VLOOKUP(B90,男子!$A$2:$M$301,6,0))</f>
        <v/>
      </c>
      <c r="H90" s="82" t="str">
        <f>IF(B90="","",VLOOKUP(B90,男子!$A$2:$M$301,13,0))&amp;" "&amp;IF(B90="","",VLOOKUP(B90,男子!#REF!,12,0))</f>
        <v xml:space="preserve"> </v>
      </c>
      <c r="I90" s="47"/>
    </row>
    <row r="91" spans="1:18" ht="15" customHeight="1">
      <c r="A91" s="80"/>
      <c r="B91" s="15"/>
      <c r="C91" s="20"/>
      <c r="D91" s="82" t="str">
        <f>IF(B91="","",VLOOKUP(B91,男子!$A$2:$M$301,2,0))&amp;"  "&amp;IF(B91="","",VLOOKUP(B91,男子!$A$2:$M$301,3,0))</f>
        <v xml:space="preserve">  </v>
      </c>
      <c r="E91" s="82" t="str">
        <f>IF(B91="","",VLOOKUP(B91,男子!$A$2:$M$301,10,0))&amp;"  "&amp;IF(B91="","",VLOOKUP(B91,男子!#REF!,11,0))</f>
        <v xml:space="preserve">  </v>
      </c>
      <c r="F91" s="82" t="str">
        <f>IF(B91="","",VLOOKUP(B91,男子!$A$2:$M$301,5,0))</f>
        <v/>
      </c>
      <c r="G91" s="82" t="str">
        <f>IF(B91="","",VLOOKUP(B91,男子!$A$2:$M$301,6,0))</f>
        <v/>
      </c>
      <c r="H91" s="82" t="str">
        <f>IF(B91="","",VLOOKUP(B91,男子!$A$2:$M$301,13,0))&amp;" "&amp;IF(B91="","",VLOOKUP(B91,男子!#REF!,12,0))</f>
        <v xml:space="preserve"> </v>
      </c>
      <c r="I91" s="47"/>
    </row>
    <row r="92" spans="1:18" ht="15" customHeight="1">
      <c r="A92" s="80"/>
      <c r="B92" s="15"/>
      <c r="C92" s="20"/>
      <c r="D92" s="82" t="str">
        <f>IF(B92="","",VLOOKUP(B92,男子!$A$2:$M$301,2,0))&amp;"  "&amp;IF(B92="","",VLOOKUP(B92,男子!$A$2:$M$301,3,0))</f>
        <v xml:space="preserve">  </v>
      </c>
      <c r="E92" s="82" t="str">
        <f>IF(B92="","",VLOOKUP(B92,男子!$A$2:$M$301,10,0))&amp;"  "&amp;IF(B92="","",VLOOKUP(B92,男子!#REF!,11,0))</f>
        <v xml:space="preserve">  </v>
      </c>
      <c r="F92" s="82" t="str">
        <f>IF(B92="","",VLOOKUP(B92,男子!$A$2:$M$301,5,0))</f>
        <v/>
      </c>
      <c r="G92" s="82" t="str">
        <f>IF(B92="","",VLOOKUP(B92,男子!$A$2:$M$301,6,0))</f>
        <v/>
      </c>
      <c r="H92" s="82" t="str">
        <f>IF(B92="","",VLOOKUP(B92,男子!$A$2:$M$301,13,0))&amp;" "&amp;IF(B92="","",VLOOKUP(B92,男子!#REF!,12,0))</f>
        <v xml:space="preserve"> </v>
      </c>
      <c r="I92" s="47"/>
    </row>
    <row r="93" spans="1:18" ht="15" customHeight="1">
      <c r="A93" s="80"/>
      <c r="B93" s="15"/>
      <c r="C93" s="20"/>
      <c r="D93" s="82" t="str">
        <f>IF(B93="","",VLOOKUP(B93,男子!$A$2:$M$301,2,0))&amp;"  "&amp;IF(B93="","",VLOOKUP(B93,男子!$A$2:$M$301,3,0))</f>
        <v xml:space="preserve">  </v>
      </c>
      <c r="E93" s="82" t="str">
        <f>IF(B93="","",VLOOKUP(B93,男子!$A$2:$M$301,10,0))&amp;"  "&amp;IF(B93="","",VLOOKUP(B93,男子!#REF!,11,0))</f>
        <v xml:space="preserve">  </v>
      </c>
      <c r="F93" s="82" t="str">
        <f>IF(B93="","",VLOOKUP(B93,男子!$A$2:$M$301,5,0))</f>
        <v/>
      </c>
      <c r="G93" s="82" t="str">
        <f>IF(B93="","",VLOOKUP(B93,男子!$A$2:$M$301,6,0))</f>
        <v/>
      </c>
      <c r="H93" s="82" t="str">
        <f>IF(B93="","",VLOOKUP(B93,男子!$A$2:$M$301,13,0))&amp;" "&amp;IF(B93="","",VLOOKUP(B93,男子!#REF!,12,0))</f>
        <v xml:space="preserve"> </v>
      </c>
      <c r="I93" s="47"/>
    </row>
    <row r="94" spans="1:18" ht="15" customHeight="1">
      <c r="A94" s="80"/>
      <c r="B94" s="15"/>
      <c r="C94" s="20"/>
      <c r="D94" s="82" t="str">
        <f>IF(B94="","",VLOOKUP(B94,男子!$A$2:$M$301,2,0))&amp;"  "&amp;IF(B94="","",VLOOKUP(B94,男子!$A$2:$M$301,3,0))</f>
        <v xml:space="preserve">  </v>
      </c>
      <c r="E94" s="82" t="str">
        <f>IF(B94="","",VLOOKUP(B94,男子!$A$2:$M$301,10,0))&amp;"  "&amp;IF(B94="","",VLOOKUP(B94,男子!#REF!,11,0))</f>
        <v xml:space="preserve">  </v>
      </c>
      <c r="F94" s="82" t="str">
        <f>IF(B94="","",VLOOKUP(B94,男子!$A$2:$M$301,5,0))</f>
        <v/>
      </c>
      <c r="G94" s="82" t="str">
        <f>IF(B94="","",VLOOKUP(B94,男子!$A$2:$M$301,6,0))</f>
        <v/>
      </c>
      <c r="H94" s="82" t="str">
        <f>IF(B94="","",VLOOKUP(B94,男子!$A$2:$M$301,13,0))&amp;" "&amp;IF(B94="","",VLOOKUP(B94,男子!#REF!,12,0))</f>
        <v xml:space="preserve"> </v>
      </c>
      <c r="I94" s="47"/>
    </row>
    <row r="95" spans="1:18" ht="15" customHeight="1">
      <c r="A95" s="80"/>
      <c r="B95" s="15"/>
      <c r="C95" s="20"/>
      <c r="D95" s="82" t="str">
        <f>IF(B95="","",VLOOKUP(B95,男子!$A$2:$M$301,2,0))&amp;"  "&amp;IF(B95="","",VLOOKUP(B95,男子!$A$2:$M$301,3,0))</f>
        <v xml:space="preserve">  </v>
      </c>
      <c r="E95" s="82" t="str">
        <f>IF(B95="","",VLOOKUP(B95,男子!$A$2:$M$301,10,0))&amp;"  "&amp;IF(B95="","",VLOOKUP(B95,男子!#REF!,11,0))</f>
        <v xml:space="preserve">  </v>
      </c>
      <c r="F95" s="82" t="str">
        <f>IF(B95="","",VLOOKUP(B95,男子!$A$2:$M$301,5,0))</f>
        <v/>
      </c>
      <c r="G95" s="82" t="str">
        <f>IF(B95="","",VLOOKUP(B95,男子!$A$2:$M$301,6,0))</f>
        <v/>
      </c>
      <c r="H95" s="82" t="str">
        <f>IF(B95="","",VLOOKUP(B95,男子!$A$2:$M$301,13,0))&amp;" "&amp;IF(B95="","",VLOOKUP(B95,男子!#REF!,12,0))</f>
        <v xml:space="preserve"> </v>
      </c>
      <c r="I95" s="47"/>
    </row>
    <row r="96" spans="1:18" ht="15" customHeight="1">
      <c r="A96" s="80"/>
      <c r="B96" s="15"/>
      <c r="C96" s="20"/>
      <c r="D96" s="82" t="str">
        <f>IF(B96="","",VLOOKUP(B96,男子!$A$2:$M$301,2,0))&amp;"  "&amp;IF(B96="","",VLOOKUP(B96,男子!$A$2:$M$301,3,0))</f>
        <v xml:space="preserve">  </v>
      </c>
      <c r="E96" s="82" t="str">
        <f>IF(B96="","",VLOOKUP(B96,男子!$A$2:$M$301,10,0))&amp;"  "&amp;IF(B96="","",VLOOKUP(B96,男子!#REF!,11,0))</f>
        <v xml:space="preserve">  </v>
      </c>
      <c r="F96" s="82" t="str">
        <f>IF(B96="","",VLOOKUP(B96,男子!$A$2:$M$301,5,0))</f>
        <v/>
      </c>
      <c r="G96" s="82" t="str">
        <f>IF(B96="","",VLOOKUP(B96,男子!$A$2:$M$301,6,0))</f>
        <v/>
      </c>
      <c r="H96" s="82" t="str">
        <f>IF(B96="","",VLOOKUP(B96,男子!$A$2:$M$301,13,0))&amp;" "&amp;IF(B96="","",VLOOKUP(B96,男子!#REF!,12,0))</f>
        <v xml:space="preserve"> </v>
      </c>
      <c r="I96" s="47"/>
    </row>
    <row r="97" spans="1:9" ht="15" customHeight="1">
      <c r="A97" s="80"/>
      <c r="B97" s="15"/>
      <c r="C97" s="20"/>
      <c r="D97" s="82" t="str">
        <f>IF(B97="","",VLOOKUP(B97,男子!$A$2:$M$301,2,0))&amp;"  "&amp;IF(B97="","",VLOOKUP(B97,男子!$A$2:$M$301,3,0))</f>
        <v xml:space="preserve">  </v>
      </c>
      <c r="E97" s="82" t="str">
        <f>IF(B97="","",VLOOKUP(B97,男子!$A$2:$M$301,10,0))&amp;"  "&amp;IF(B97="","",VLOOKUP(B97,男子!#REF!,11,0))</f>
        <v xml:space="preserve">  </v>
      </c>
      <c r="F97" s="82" t="str">
        <f>IF(B97="","",VLOOKUP(B97,男子!$A$2:$M$301,5,0))</f>
        <v/>
      </c>
      <c r="G97" s="82" t="str">
        <f>IF(B97="","",VLOOKUP(B97,男子!$A$2:$M$301,6,0))</f>
        <v/>
      </c>
      <c r="H97" s="82" t="str">
        <f>IF(B97="","",VLOOKUP(B97,男子!$A$2:$M$301,13,0))&amp;" "&amp;IF(B97="","",VLOOKUP(B97,男子!#REF!,12,0))</f>
        <v xml:space="preserve"> </v>
      </c>
      <c r="I97" s="47"/>
    </row>
    <row r="98" spans="1:9" ht="15" customHeight="1" thickBot="1">
      <c r="A98" s="81"/>
      <c r="B98" s="32"/>
      <c r="C98" s="78"/>
      <c r="D98" s="83" t="str">
        <f>IF(B98="","",VLOOKUP(B98,男子!$A$2:$M$301,2,0))&amp;"  "&amp;IF(B98="","",VLOOKUP(B98,男子!$A$2:$M$301,3,0))</f>
        <v xml:space="preserve">  </v>
      </c>
      <c r="E98" s="83" t="str">
        <f>IF(B98="","",VLOOKUP(B98,男子!$A$2:$M$301,10,0))&amp;"  "&amp;IF(B98="","",VLOOKUP(B98,男子!#REF!,11,0))</f>
        <v xml:space="preserve">  </v>
      </c>
      <c r="F98" s="83" t="str">
        <f>IF(B98="","",VLOOKUP(B98,男子!$A$2:$M$301,5,0))</f>
        <v/>
      </c>
      <c r="G98" s="83" t="str">
        <f>IF(B98="","",VLOOKUP(B98,男子!$A$2:$M$301,6,0))</f>
        <v/>
      </c>
      <c r="H98" s="83" t="str">
        <f>IF(B98="","",VLOOKUP(B98,男子!$A$2:$M$301,13,0))&amp;" "&amp;IF(B98="","",VLOOKUP(B98,男子!#REF!,12,0))</f>
        <v xml:space="preserve"> </v>
      </c>
      <c r="I98" s="79"/>
    </row>
    <row r="99" spans="1:9" ht="15" customHeight="1">
      <c r="A99" s="126" t="s">
        <v>2370</v>
      </c>
      <c r="B99" s="126"/>
      <c r="C99" s="126"/>
      <c r="D99" s="126"/>
      <c r="E99" s="126"/>
      <c r="F99" s="126"/>
      <c r="G99" s="126"/>
      <c r="H99" s="126"/>
      <c r="I99" s="126"/>
    </row>
    <row r="100" spans="1:9" ht="15" customHeight="1">
      <c r="A100" s="127"/>
      <c r="B100" s="127"/>
      <c r="C100" s="127"/>
      <c r="D100" s="127"/>
      <c r="E100" s="127"/>
      <c r="F100" s="127"/>
      <c r="G100" s="127"/>
      <c r="H100" s="127"/>
      <c r="I100" s="127"/>
    </row>
    <row r="101" spans="1:9" ht="15" customHeight="1"/>
  </sheetData>
  <sheetProtection password="DEEF" sheet="1" objects="1" scenarios="1"/>
  <protectedRanges>
    <protectedRange sqref="A89:A98 J74:J83" name="範囲2"/>
    <protectedRange sqref="B3:G5 L3:L4 B9:C98 I9:I98 K9:L83 R9:R83" name="範囲1"/>
  </protectedRanges>
  <mergeCells count="8">
    <mergeCell ref="A99:I100"/>
    <mergeCell ref="J84:R85"/>
    <mergeCell ref="A1:P1"/>
    <mergeCell ref="B3:G3"/>
    <mergeCell ref="B4:G4"/>
    <mergeCell ref="B5:G5"/>
    <mergeCell ref="A7:I7"/>
    <mergeCell ref="J7:R7"/>
  </mergeCells>
  <phoneticPr fontId="1"/>
  <dataValidations count="1">
    <dataValidation imeMode="off" allowBlank="1" showInputMessage="1" showErrorMessage="1" sqref="B29:C98 K29:L83" xr:uid="{00000000-0002-0000-0300-000000000000}"/>
  </dataValidations>
  <printOptions horizontalCentered="1"/>
  <pageMargins left="0.31496062992125984" right="0.31496062992125984" top="0.35433070866141736" bottom="0.19685039370078741" header="0.31496062992125984" footer="0.31496062992125984"/>
  <pageSetup paperSize="9" scale="81" fitToHeight="0" orientation="portrait" r:id="rId1"/>
  <rowBreaks count="1" manualBreakCount="1">
    <brk id="58"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68"/>
  <sheetViews>
    <sheetView workbookViewId="0">
      <pane ySplit="2" topLeftCell="A3" activePane="bottomLeft" state="frozen"/>
      <selection activeCell="A2" sqref="A2"/>
      <selection pane="bottomLeft" activeCell="A2" sqref="A2"/>
    </sheetView>
  </sheetViews>
  <sheetFormatPr defaultRowHeight="13.5"/>
  <cols>
    <col min="6" max="6" width="12.375" bestFit="1" customWidth="1"/>
    <col min="7" max="7" width="10.625" bestFit="1" customWidth="1"/>
    <col min="11" max="11" width="9" style="13"/>
    <col min="12" max="12" width="4" customWidth="1"/>
    <col min="18" max="18" width="12.375" customWidth="1"/>
    <col min="19" max="19" width="10.625" customWidth="1"/>
  </cols>
  <sheetData>
    <row r="1" spans="1:21">
      <c r="A1" s="55" t="s">
        <v>440</v>
      </c>
      <c r="B1" s="55"/>
      <c r="C1" s="55"/>
      <c r="D1" s="55"/>
      <c r="E1" s="55"/>
      <c r="F1" s="55"/>
      <c r="G1" s="55"/>
      <c r="H1" s="55"/>
      <c r="I1" s="55"/>
      <c r="J1" s="56"/>
      <c r="K1" s="56"/>
      <c r="M1" s="148"/>
      <c r="N1" s="148"/>
      <c r="O1" s="148"/>
      <c r="P1" s="148"/>
      <c r="Q1" s="148"/>
      <c r="R1" s="148"/>
      <c r="S1" s="148"/>
      <c r="T1" s="148"/>
      <c r="U1" s="148"/>
    </row>
    <row r="2" spans="1:21" s="2" customFormat="1">
      <c r="A2" s="2" t="s">
        <v>420</v>
      </c>
      <c r="B2" s="2" t="s">
        <v>441</v>
      </c>
      <c r="C2" s="2" t="s">
        <v>442</v>
      </c>
      <c r="D2" s="2" t="s">
        <v>419</v>
      </c>
      <c r="E2" s="2" t="s">
        <v>437</v>
      </c>
      <c r="F2" s="2" t="s">
        <v>433</v>
      </c>
      <c r="G2" s="2" t="s">
        <v>434</v>
      </c>
      <c r="H2" s="2" t="s">
        <v>416</v>
      </c>
      <c r="I2" s="2" t="s">
        <v>422</v>
      </c>
      <c r="J2" s="13" t="s">
        <v>453</v>
      </c>
      <c r="K2" s="13" t="s">
        <v>454</v>
      </c>
    </row>
    <row r="3" spans="1:21">
      <c r="A3" s="12" t="str">
        <f>入力一覧表!A9</f>
        <v>1年100m</v>
      </c>
      <c r="B3" s="12">
        <f>100000+D3</f>
        <v>100000</v>
      </c>
      <c r="C3" s="12">
        <f>IF(A3=0,"",VLOOKUP(A3,種目!$A$2:$B$14,2,0))</f>
        <v>1</v>
      </c>
      <c r="D3" s="2">
        <f>入力一覧表!B9</f>
        <v>0</v>
      </c>
      <c r="E3" s="2">
        <f>入力一覧表!C9</f>
        <v>0</v>
      </c>
      <c r="F3" s="2" t="str">
        <f>入力一覧表!D9</f>
        <v xml:space="preserve">  </v>
      </c>
      <c r="G3" s="13" t="str">
        <f>入力一覧表!E9</f>
        <v xml:space="preserve">  </v>
      </c>
      <c r="H3" s="13" t="str">
        <f>入力一覧表!F9</f>
        <v/>
      </c>
      <c r="I3" s="13" t="str">
        <f>入力一覧表!G9</f>
        <v/>
      </c>
      <c r="J3" s="13" t="str">
        <f>入力一覧表!H9</f>
        <v xml:space="preserve"> </v>
      </c>
      <c r="K3" s="13">
        <f>入力一覧表!I9</f>
        <v>0</v>
      </c>
      <c r="L3" s="2"/>
      <c r="M3" s="12"/>
      <c r="N3" s="12"/>
      <c r="O3" s="12"/>
      <c r="P3" s="2"/>
      <c r="Q3" s="2"/>
      <c r="R3" s="2"/>
      <c r="S3" s="2"/>
      <c r="T3" s="2"/>
      <c r="U3" s="2"/>
    </row>
    <row r="4" spans="1:21">
      <c r="A4" s="12" t="str">
        <f>入力一覧表!A10</f>
        <v>1年100m</v>
      </c>
      <c r="B4" s="12">
        <f t="shared" ref="B4:B67" si="0">100000+D4</f>
        <v>100000</v>
      </c>
      <c r="C4" s="12">
        <f>IF(A4=0,"",VLOOKUP(A4,種目!$A$2:$B$14,2,0))</f>
        <v>1</v>
      </c>
      <c r="D4" s="77">
        <f>入力一覧表!B10</f>
        <v>0</v>
      </c>
      <c r="E4" s="77">
        <f>入力一覧表!C10</f>
        <v>0</v>
      </c>
      <c r="F4" s="77" t="str">
        <f>入力一覧表!D10</f>
        <v xml:space="preserve">  </v>
      </c>
      <c r="G4" s="77" t="str">
        <f>入力一覧表!E10</f>
        <v xml:space="preserve">  </v>
      </c>
      <c r="H4" s="77" t="str">
        <f>入力一覧表!F10</f>
        <v/>
      </c>
      <c r="I4" s="77" t="str">
        <f>入力一覧表!G10</f>
        <v/>
      </c>
      <c r="J4" s="77" t="str">
        <f>入力一覧表!H10</f>
        <v xml:space="preserve"> </v>
      </c>
      <c r="K4" s="77">
        <f>入力一覧表!I10</f>
        <v>0</v>
      </c>
      <c r="L4" s="2"/>
      <c r="M4" s="12"/>
      <c r="N4" s="12"/>
      <c r="O4" s="12"/>
      <c r="P4" s="2"/>
      <c r="Q4" s="2"/>
      <c r="R4" s="2"/>
      <c r="S4" s="2"/>
      <c r="T4" s="2"/>
      <c r="U4" s="2"/>
    </row>
    <row r="5" spans="1:21">
      <c r="A5" s="12" t="str">
        <f>入力一覧表!A11</f>
        <v>1年100m</v>
      </c>
      <c r="B5" s="12">
        <f t="shared" si="0"/>
        <v>100000</v>
      </c>
      <c r="C5" s="12">
        <f>IF(A5=0,"",VLOOKUP(A5,種目!$A$2:$B$14,2,0))</f>
        <v>1</v>
      </c>
      <c r="D5" s="77">
        <f>入力一覧表!B11</f>
        <v>0</v>
      </c>
      <c r="E5" s="77">
        <f>入力一覧表!C11</f>
        <v>0</v>
      </c>
      <c r="F5" s="77" t="str">
        <f>入力一覧表!D11</f>
        <v xml:space="preserve">  </v>
      </c>
      <c r="G5" s="77" t="str">
        <f>入力一覧表!E11</f>
        <v xml:space="preserve">  </v>
      </c>
      <c r="H5" s="77" t="str">
        <f>入力一覧表!F11</f>
        <v/>
      </c>
      <c r="I5" s="77" t="str">
        <f>入力一覧表!G11</f>
        <v/>
      </c>
      <c r="J5" s="77" t="str">
        <f>入力一覧表!H11</f>
        <v xml:space="preserve"> </v>
      </c>
      <c r="K5" s="77">
        <f>入力一覧表!I11</f>
        <v>0</v>
      </c>
      <c r="L5" s="2"/>
      <c r="M5" s="12"/>
      <c r="N5" s="12"/>
      <c r="O5" s="12"/>
      <c r="P5" s="2"/>
      <c r="Q5" s="2"/>
      <c r="R5" s="2"/>
      <c r="S5" s="2"/>
      <c r="T5" s="2"/>
      <c r="U5" s="2"/>
    </row>
    <row r="6" spans="1:21">
      <c r="A6" s="12" t="str">
        <f>入力一覧表!A12</f>
        <v>1年100m</v>
      </c>
      <c r="B6" s="12">
        <f t="shared" si="0"/>
        <v>100000</v>
      </c>
      <c r="C6" s="12">
        <f>IF(A6=0,"",VLOOKUP(A6,種目!$A$2:$B$14,2,0))</f>
        <v>1</v>
      </c>
      <c r="D6" s="77">
        <f>入力一覧表!B12</f>
        <v>0</v>
      </c>
      <c r="E6" s="77">
        <f>入力一覧表!C12</f>
        <v>0</v>
      </c>
      <c r="F6" s="77" t="str">
        <f>入力一覧表!D12</f>
        <v xml:space="preserve">  </v>
      </c>
      <c r="G6" s="77" t="str">
        <f>入力一覧表!E12</f>
        <v xml:space="preserve">  </v>
      </c>
      <c r="H6" s="77" t="str">
        <f>入力一覧表!F12</f>
        <v/>
      </c>
      <c r="I6" s="77" t="str">
        <f>入力一覧表!G12</f>
        <v/>
      </c>
      <c r="J6" s="77" t="str">
        <f>入力一覧表!H12</f>
        <v xml:space="preserve"> </v>
      </c>
      <c r="K6" s="77">
        <f>入力一覧表!I12</f>
        <v>0</v>
      </c>
      <c r="L6" s="2"/>
      <c r="M6" s="12"/>
      <c r="N6" s="12"/>
      <c r="O6" s="12"/>
      <c r="P6" s="2"/>
      <c r="Q6" s="2"/>
      <c r="R6" s="2"/>
      <c r="S6" s="2"/>
      <c r="T6" s="2"/>
      <c r="U6" s="2"/>
    </row>
    <row r="7" spans="1:21">
      <c r="A7" s="12" t="str">
        <f>入力一覧表!A13</f>
        <v>1年100m</v>
      </c>
      <c r="B7" s="12">
        <f t="shared" si="0"/>
        <v>100000</v>
      </c>
      <c r="C7" s="12">
        <f>IF(A7=0,"",VLOOKUP(A7,種目!$A$2:$B$14,2,0))</f>
        <v>1</v>
      </c>
      <c r="D7" s="77">
        <f>入力一覧表!B13</f>
        <v>0</v>
      </c>
      <c r="E7" s="77">
        <f>入力一覧表!C13</f>
        <v>0</v>
      </c>
      <c r="F7" s="77" t="str">
        <f>入力一覧表!D13</f>
        <v xml:space="preserve">  </v>
      </c>
      <c r="G7" s="77" t="str">
        <f>入力一覧表!E13</f>
        <v xml:space="preserve">  </v>
      </c>
      <c r="H7" s="77" t="str">
        <f>入力一覧表!F13</f>
        <v/>
      </c>
      <c r="I7" s="77" t="str">
        <f>入力一覧表!G13</f>
        <v/>
      </c>
      <c r="J7" s="77" t="str">
        <f>入力一覧表!H13</f>
        <v xml:space="preserve"> </v>
      </c>
      <c r="K7" s="77">
        <f>入力一覧表!I13</f>
        <v>0</v>
      </c>
      <c r="L7" s="2"/>
      <c r="M7" s="12"/>
      <c r="N7" s="12"/>
      <c r="O7" s="12"/>
      <c r="P7" s="2"/>
      <c r="Q7" s="2"/>
      <c r="R7" s="2"/>
      <c r="S7" s="2"/>
      <c r="T7" s="2"/>
      <c r="U7" s="2"/>
    </row>
    <row r="8" spans="1:21">
      <c r="A8" s="12" t="str">
        <f>入力一覧表!A14</f>
        <v>1年100m</v>
      </c>
      <c r="B8" s="12">
        <f t="shared" si="0"/>
        <v>100000</v>
      </c>
      <c r="C8" s="12">
        <f>IF(A8=0,"",VLOOKUP(A8,種目!$A$2:$B$14,2,0))</f>
        <v>1</v>
      </c>
      <c r="D8" s="77">
        <f>入力一覧表!B14</f>
        <v>0</v>
      </c>
      <c r="E8" s="77">
        <f>入力一覧表!C14</f>
        <v>0</v>
      </c>
      <c r="F8" s="77" t="str">
        <f>入力一覧表!D14</f>
        <v xml:space="preserve">  </v>
      </c>
      <c r="G8" s="77" t="str">
        <f>入力一覧表!E14</f>
        <v xml:space="preserve">  </v>
      </c>
      <c r="H8" s="77" t="str">
        <f>入力一覧表!F14</f>
        <v/>
      </c>
      <c r="I8" s="77" t="str">
        <f>入力一覧表!G14</f>
        <v/>
      </c>
      <c r="J8" s="77" t="str">
        <f>入力一覧表!H14</f>
        <v xml:space="preserve"> </v>
      </c>
      <c r="K8" s="77">
        <f>入力一覧表!I14</f>
        <v>0</v>
      </c>
      <c r="L8" s="2"/>
      <c r="M8" s="12"/>
      <c r="N8" s="12"/>
      <c r="O8" s="12"/>
      <c r="P8" s="2"/>
      <c r="Q8" s="2"/>
      <c r="R8" s="2"/>
      <c r="S8" s="2"/>
      <c r="T8" s="2"/>
      <c r="U8" s="2"/>
    </row>
    <row r="9" spans="1:21">
      <c r="A9" s="12" t="str">
        <f>入力一覧表!A15</f>
        <v>1年100m</v>
      </c>
      <c r="B9" s="12">
        <f t="shared" si="0"/>
        <v>100000</v>
      </c>
      <c r="C9" s="12">
        <f>IF(A9=0,"",VLOOKUP(A9,種目!$A$2:$B$14,2,0))</f>
        <v>1</v>
      </c>
      <c r="D9" s="77">
        <f>入力一覧表!B15</f>
        <v>0</v>
      </c>
      <c r="E9" s="77">
        <f>入力一覧表!C15</f>
        <v>0</v>
      </c>
      <c r="F9" s="77" t="str">
        <f>入力一覧表!D15</f>
        <v xml:space="preserve">  </v>
      </c>
      <c r="G9" s="77" t="str">
        <f>入力一覧表!E15</f>
        <v xml:space="preserve">  </v>
      </c>
      <c r="H9" s="77" t="str">
        <f>入力一覧表!F15</f>
        <v/>
      </c>
      <c r="I9" s="77" t="str">
        <f>入力一覧表!G15</f>
        <v/>
      </c>
      <c r="J9" s="77" t="str">
        <f>入力一覧表!H15</f>
        <v xml:space="preserve"> </v>
      </c>
      <c r="K9" s="77">
        <f>入力一覧表!I15</f>
        <v>0</v>
      </c>
      <c r="L9" s="2"/>
      <c r="M9" s="12"/>
      <c r="N9" s="12"/>
      <c r="O9" s="12"/>
      <c r="P9" s="2"/>
      <c r="Q9" s="2"/>
      <c r="R9" s="2"/>
      <c r="S9" s="2"/>
      <c r="T9" s="2"/>
      <c r="U9" s="2"/>
    </row>
    <row r="10" spans="1:21">
      <c r="A10" s="12" t="str">
        <f>入力一覧表!A16</f>
        <v>1年100m</v>
      </c>
      <c r="B10" s="12">
        <f t="shared" si="0"/>
        <v>100000</v>
      </c>
      <c r="C10" s="12">
        <f>IF(A10=0,"",VLOOKUP(A10,種目!$A$2:$B$14,2,0))</f>
        <v>1</v>
      </c>
      <c r="D10" s="77">
        <f>入力一覧表!B16</f>
        <v>0</v>
      </c>
      <c r="E10" s="77">
        <f>入力一覧表!C16</f>
        <v>0</v>
      </c>
      <c r="F10" s="77" t="str">
        <f>入力一覧表!D16</f>
        <v xml:space="preserve">  </v>
      </c>
      <c r="G10" s="77" t="str">
        <f>入力一覧表!E16</f>
        <v xml:space="preserve">  </v>
      </c>
      <c r="H10" s="77" t="str">
        <f>入力一覧表!F16</f>
        <v/>
      </c>
      <c r="I10" s="77" t="str">
        <f>入力一覧表!G16</f>
        <v/>
      </c>
      <c r="J10" s="77" t="str">
        <f>入力一覧表!H16</f>
        <v xml:space="preserve"> </v>
      </c>
      <c r="K10" s="77">
        <f>入力一覧表!I16</f>
        <v>0</v>
      </c>
      <c r="L10" s="2"/>
      <c r="M10" s="12"/>
      <c r="N10" s="12"/>
      <c r="O10" s="12"/>
      <c r="P10" s="2"/>
      <c r="Q10" s="2"/>
      <c r="R10" s="2"/>
      <c r="S10" s="2"/>
      <c r="T10" s="2"/>
      <c r="U10" s="2"/>
    </row>
    <row r="11" spans="1:21">
      <c r="A11" s="12" t="str">
        <f>入力一覧表!A17</f>
        <v>1年100m</v>
      </c>
      <c r="B11" s="12">
        <f t="shared" si="0"/>
        <v>100000</v>
      </c>
      <c r="C11" s="12">
        <f>IF(A11=0,"",VLOOKUP(A11,種目!$A$2:$B$14,2,0))</f>
        <v>1</v>
      </c>
      <c r="D11" s="77">
        <f>入力一覧表!B17</f>
        <v>0</v>
      </c>
      <c r="E11" s="77">
        <f>入力一覧表!C17</f>
        <v>0</v>
      </c>
      <c r="F11" s="77" t="str">
        <f>入力一覧表!D17</f>
        <v xml:space="preserve">  </v>
      </c>
      <c r="G11" s="77" t="str">
        <f>入力一覧表!E17</f>
        <v xml:space="preserve">  </v>
      </c>
      <c r="H11" s="77" t="str">
        <f>入力一覧表!F17</f>
        <v/>
      </c>
      <c r="I11" s="77" t="str">
        <f>入力一覧表!G17</f>
        <v/>
      </c>
      <c r="J11" s="77" t="str">
        <f>入力一覧表!H17</f>
        <v xml:space="preserve"> </v>
      </c>
      <c r="K11" s="77">
        <f>入力一覧表!I17</f>
        <v>0</v>
      </c>
      <c r="L11" s="2"/>
      <c r="M11" s="12"/>
      <c r="N11" s="12"/>
      <c r="O11" s="12"/>
      <c r="P11" s="2"/>
      <c r="Q11" s="2"/>
      <c r="R11" s="2"/>
      <c r="S11" s="2"/>
      <c r="T11" s="2"/>
      <c r="U11" s="2"/>
    </row>
    <row r="12" spans="1:21">
      <c r="A12" s="12" t="str">
        <f>入力一覧表!A18</f>
        <v>1年100m</v>
      </c>
      <c r="B12" s="12">
        <f t="shared" si="0"/>
        <v>100000</v>
      </c>
      <c r="C12" s="12">
        <f>IF(A12=0,"",VLOOKUP(A12,種目!$A$2:$B$14,2,0))</f>
        <v>1</v>
      </c>
      <c r="D12" s="77">
        <f>入力一覧表!B18</f>
        <v>0</v>
      </c>
      <c r="E12" s="77">
        <f>入力一覧表!C18</f>
        <v>0</v>
      </c>
      <c r="F12" s="77" t="str">
        <f>入力一覧表!D18</f>
        <v xml:space="preserve">  </v>
      </c>
      <c r="G12" s="77" t="str">
        <f>入力一覧表!E18</f>
        <v xml:space="preserve">  </v>
      </c>
      <c r="H12" s="77" t="str">
        <f>入力一覧表!F18</f>
        <v/>
      </c>
      <c r="I12" s="77" t="str">
        <f>入力一覧表!G18</f>
        <v/>
      </c>
      <c r="J12" s="77" t="str">
        <f>入力一覧表!H18</f>
        <v xml:space="preserve"> </v>
      </c>
      <c r="K12" s="77">
        <f>入力一覧表!I18</f>
        <v>0</v>
      </c>
      <c r="L12" s="2"/>
      <c r="M12" s="12"/>
      <c r="N12" s="12"/>
      <c r="O12" s="12"/>
      <c r="P12" s="2"/>
      <c r="Q12" s="2"/>
      <c r="R12" s="2"/>
      <c r="S12" s="2"/>
      <c r="T12" s="2"/>
      <c r="U12" s="2"/>
    </row>
    <row r="13" spans="1:21">
      <c r="A13" s="12" t="str">
        <f>入力一覧表!A19</f>
        <v>2年100m</v>
      </c>
      <c r="B13" s="12">
        <f t="shared" si="0"/>
        <v>100000</v>
      </c>
      <c r="C13" s="12">
        <f>IF(A13=0,"",VLOOKUP(A13,種目!$A$2:$B$14,2,0))</f>
        <v>2</v>
      </c>
      <c r="D13" s="77">
        <f>入力一覧表!B19</f>
        <v>0</v>
      </c>
      <c r="E13" s="77">
        <f>入力一覧表!C19</f>
        <v>0</v>
      </c>
      <c r="F13" s="77" t="str">
        <f>入力一覧表!D19</f>
        <v xml:space="preserve">  </v>
      </c>
      <c r="G13" s="77" t="str">
        <f>入力一覧表!E19</f>
        <v xml:space="preserve">  </v>
      </c>
      <c r="H13" s="77" t="str">
        <f>入力一覧表!F19</f>
        <v/>
      </c>
      <c r="I13" s="77" t="str">
        <f>入力一覧表!G19</f>
        <v/>
      </c>
      <c r="J13" s="77" t="str">
        <f>入力一覧表!H19</f>
        <v xml:space="preserve"> </v>
      </c>
      <c r="K13" s="77">
        <f>入力一覧表!I19</f>
        <v>0</v>
      </c>
      <c r="L13" s="2"/>
      <c r="M13" s="12"/>
      <c r="N13" s="12"/>
      <c r="O13" s="12"/>
      <c r="P13" s="2"/>
      <c r="Q13" s="2"/>
      <c r="R13" s="2"/>
      <c r="S13" s="2"/>
      <c r="T13" s="2"/>
      <c r="U13" s="2"/>
    </row>
    <row r="14" spans="1:21">
      <c r="A14" s="12" t="str">
        <f>入力一覧表!A20</f>
        <v>2年100m</v>
      </c>
      <c r="B14" s="12">
        <f t="shared" si="0"/>
        <v>100000</v>
      </c>
      <c r="C14" s="12">
        <f>IF(A14=0,"",VLOOKUP(A14,種目!$A$2:$B$14,2,0))</f>
        <v>2</v>
      </c>
      <c r="D14" s="77">
        <f>入力一覧表!B20</f>
        <v>0</v>
      </c>
      <c r="E14" s="77">
        <f>入力一覧表!C20</f>
        <v>0</v>
      </c>
      <c r="F14" s="77" t="str">
        <f>入力一覧表!D20</f>
        <v xml:space="preserve">  </v>
      </c>
      <c r="G14" s="77" t="str">
        <f>入力一覧表!E20</f>
        <v xml:space="preserve">  </v>
      </c>
      <c r="H14" s="77" t="str">
        <f>入力一覧表!F20</f>
        <v/>
      </c>
      <c r="I14" s="77" t="str">
        <f>入力一覧表!G20</f>
        <v/>
      </c>
      <c r="J14" s="77" t="str">
        <f>入力一覧表!H20</f>
        <v xml:space="preserve"> </v>
      </c>
      <c r="K14" s="77">
        <f>入力一覧表!I20</f>
        <v>0</v>
      </c>
      <c r="L14" s="2"/>
      <c r="M14" s="12"/>
      <c r="N14" s="12"/>
      <c r="O14" s="12"/>
      <c r="P14" s="2"/>
      <c r="Q14" s="2"/>
      <c r="R14" s="2"/>
      <c r="S14" s="2"/>
      <c r="T14" s="2"/>
      <c r="U14" s="2"/>
    </row>
    <row r="15" spans="1:21">
      <c r="A15" s="12" t="str">
        <f>入力一覧表!A21</f>
        <v>2年100m</v>
      </c>
      <c r="B15" s="12">
        <f t="shared" si="0"/>
        <v>100000</v>
      </c>
      <c r="C15" s="12">
        <f>IF(A15=0,"",VLOOKUP(A15,種目!$A$2:$B$14,2,0))</f>
        <v>2</v>
      </c>
      <c r="D15" s="77">
        <f>入力一覧表!B21</f>
        <v>0</v>
      </c>
      <c r="E15" s="77">
        <f>入力一覧表!C21</f>
        <v>0</v>
      </c>
      <c r="F15" s="77" t="str">
        <f>入力一覧表!D21</f>
        <v xml:space="preserve">  </v>
      </c>
      <c r="G15" s="77" t="str">
        <f>入力一覧表!E21</f>
        <v xml:space="preserve">  </v>
      </c>
      <c r="H15" s="77" t="str">
        <f>入力一覧表!F21</f>
        <v/>
      </c>
      <c r="I15" s="77" t="str">
        <f>入力一覧表!G21</f>
        <v/>
      </c>
      <c r="J15" s="77" t="str">
        <f>入力一覧表!H21</f>
        <v xml:space="preserve"> </v>
      </c>
      <c r="K15" s="77">
        <f>入力一覧表!I21</f>
        <v>0</v>
      </c>
      <c r="L15" s="2"/>
      <c r="M15" s="12"/>
      <c r="N15" s="12"/>
      <c r="O15" s="12"/>
      <c r="P15" s="2"/>
      <c r="Q15" s="2"/>
      <c r="R15" s="2"/>
      <c r="S15" s="2"/>
      <c r="T15" s="2"/>
      <c r="U15" s="2"/>
    </row>
    <row r="16" spans="1:21">
      <c r="A16" s="12" t="str">
        <f>入力一覧表!A22</f>
        <v>2年100m</v>
      </c>
      <c r="B16" s="12">
        <f t="shared" si="0"/>
        <v>100000</v>
      </c>
      <c r="C16" s="12">
        <f>IF(A16=0,"",VLOOKUP(A16,種目!$A$2:$B$14,2,0))</f>
        <v>2</v>
      </c>
      <c r="D16" s="77">
        <f>入力一覧表!B22</f>
        <v>0</v>
      </c>
      <c r="E16" s="77">
        <f>入力一覧表!C22</f>
        <v>0</v>
      </c>
      <c r="F16" s="77" t="str">
        <f>入力一覧表!D22</f>
        <v xml:space="preserve">  </v>
      </c>
      <c r="G16" s="77" t="str">
        <f>入力一覧表!E22</f>
        <v xml:space="preserve">  </v>
      </c>
      <c r="H16" s="77" t="str">
        <f>入力一覧表!F22</f>
        <v/>
      </c>
      <c r="I16" s="77" t="str">
        <f>入力一覧表!G22</f>
        <v/>
      </c>
      <c r="J16" s="77" t="str">
        <f>入力一覧表!H22</f>
        <v xml:space="preserve"> </v>
      </c>
      <c r="K16" s="77">
        <f>入力一覧表!I22</f>
        <v>0</v>
      </c>
      <c r="L16" s="2"/>
      <c r="M16" s="12"/>
      <c r="N16" s="12"/>
      <c r="O16" s="12"/>
      <c r="P16" s="2"/>
      <c r="Q16" s="2"/>
      <c r="R16" s="2"/>
      <c r="S16" s="2"/>
      <c r="T16" s="2"/>
      <c r="U16" s="2"/>
    </row>
    <row r="17" spans="1:21">
      <c r="A17" s="12" t="str">
        <f>入力一覧表!A23</f>
        <v>2年100m</v>
      </c>
      <c r="B17" s="12">
        <f t="shared" si="0"/>
        <v>100000</v>
      </c>
      <c r="C17" s="12">
        <f>IF(A17=0,"",VLOOKUP(A17,種目!$A$2:$B$14,2,0))</f>
        <v>2</v>
      </c>
      <c r="D17" s="77">
        <f>入力一覧表!B23</f>
        <v>0</v>
      </c>
      <c r="E17" s="77">
        <f>入力一覧表!C23</f>
        <v>0</v>
      </c>
      <c r="F17" s="77" t="str">
        <f>入力一覧表!D23</f>
        <v xml:space="preserve">  </v>
      </c>
      <c r="G17" s="77" t="str">
        <f>入力一覧表!E23</f>
        <v xml:space="preserve">  </v>
      </c>
      <c r="H17" s="77" t="str">
        <f>入力一覧表!F23</f>
        <v/>
      </c>
      <c r="I17" s="77" t="str">
        <f>入力一覧表!G23</f>
        <v/>
      </c>
      <c r="J17" s="77" t="str">
        <f>入力一覧表!H23</f>
        <v xml:space="preserve"> </v>
      </c>
      <c r="K17" s="77">
        <f>入力一覧表!I23</f>
        <v>0</v>
      </c>
      <c r="L17" s="2"/>
      <c r="M17" s="12"/>
      <c r="N17" s="12"/>
      <c r="O17" s="12"/>
      <c r="P17" s="2"/>
      <c r="Q17" s="2"/>
      <c r="R17" s="2"/>
      <c r="S17" s="2"/>
      <c r="T17" s="2"/>
      <c r="U17" s="2"/>
    </row>
    <row r="18" spans="1:21">
      <c r="A18" s="12" t="str">
        <f>入力一覧表!A24</f>
        <v>2年100m</v>
      </c>
      <c r="B18" s="12">
        <f t="shared" si="0"/>
        <v>100000</v>
      </c>
      <c r="C18" s="12">
        <f>IF(A18=0,"",VLOOKUP(A18,種目!$A$2:$B$14,2,0))</f>
        <v>2</v>
      </c>
      <c r="D18" s="77">
        <f>入力一覧表!B24</f>
        <v>0</v>
      </c>
      <c r="E18" s="77">
        <f>入力一覧表!C24</f>
        <v>0</v>
      </c>
      <c r="F18" s="77" t="str">
        <f>入力一覧表!D24</f>
        <v xml:space="preserve">  </v>
      </c>
      <c r="G18" s="77" t="str">
        <f>入力一覧表!E24</f>
        <v xml:space="preserve">  </v>
      </c>
      <c r="H18" s="77" t="str">
        <f>入力一覧表!F24</f>
        <v/>
      </c>
      <c r="I18" s="77" t="str">
        <f>入力一覧表!G24</f>
        <v/>
      </c>
      <c r="J18" s="77" t="str">
        <f>入力一覧表!H24</f>
        <v xml:space="preserve"> </v>
      </c>
      <c r="K18" s="77">
        <f>入力一覧表!I24</f>
        <v>0</v>
      </c>
      <c r="L18" s="2"/>
      <c r="M18" s="12"/>
      <c r="N18" s="12"/>
      <c r="O18" s="12"/>
      <c r="P18" s="2"/>
      <c r="Q18" s="2"/>
      <c r="R18" s="2"/>
      <c r="S18" s="2"/>
      <c r="T18" s="2"/>
      <c r="U18" s="2"/>
    </row>
    <row r="19" spans="1:21">
      <c r="A19" s="12" t="str">
        <f>入力一覧表!A25</f>
        <v>2年100m</v>
      </c>
      <c r="B19" s="12">
        <f t="shared" si="0"/>
        <v>100000</v>
      </c>
      <c r="C19" s="12">
        <f>IF(A19=0,"",VLOOKUP(A19,種目!$A$2:$B$14,2,0))</f>
        <v>2</v>
      </c>
      <c r="D19" s="77">
        <f>入力一覧表!B25</f>
        <v>0</v>
      </c>
      <c r="E19" s="77">
        <f>入力一覧表!C25</f>
        <v>0</v>
      </c>
      <c r="F19" s="77" t="str">
        <f>入力一覧表!D25</f>
        <v xml:space="preserve">  </v>
      </c>
      <c r="G19" s="77" t="str">
        <f>入力一覧表!E25</f>
        <v xml:space="preserve">  </v>
      </c>
      <c r="H19" s="77" t="str">
        <f>入力一覧表!F25</f>
        <v/>
      </c>
      <c r="I19" s="77" t="str">
        <f>入力一覧表!G25</f>
        <v/>
      </c>
      <c r="J19" s="77" t="str">
        <f>入力一覧表!H25</f>
        <v xml:space="preserve"> </v>
      </c>
      <c r="K19" s="77">
        <f>入力一覧表!I25</f>
        <v>0</v>
      </c>
      <c r="L19" s="2"/>
      <c r="M19" s="12"/>
      <c r="N19" s="12"/>
      <c r="O19" s="12"/>
      <c r="P19" s="2"/>
      <c r="Q19" s="2"/>
      <c r="R19" s="2"/>
      <c r="S19" s="2"/>
      <c r="T19" s="2"/>
      <c r="U19" s="2"/>
    </row>
    <row r="20" spans="1:21">
      <c r="A20" s="12" t="str">
        <f>入力一覧表!A26</f>
        <v>2年100m</v>
      </c>
      <c r="B20" s="12">
        <f t="shared" si="0"/>
        <v>100000</v>
      </c>
      <c r="C20" s="12">
        <f>IF(A20=0,"",VLOOKUP(A20,種目!$A$2:$B$14,2,0))</f>
        <v>2</v>
      </c>
      <c r="D20" s="77">
        <f>入力一覧表!B26</f>
        <v>0</v>
      </c>
      <c r="E20" s="77">
        <f>入力一覧表!C26</f>
        <v>0</v>
      </c>
      <c r="F20" s="77" t="str">
        <f>入力一覧表!D26</f>
        <v xml:space="preserve">  </v>
      </c>
      <c r="G20" s="77" t="str">
        <f>入力一覧表!E26</f>
        <v xml:space="preserve">  </v>
      </c>
      <c r="H20" s="77" t="str">
        <f>入力一覧表!F26</f>
        <v/>
      </c>
      <c r="I20" s="77" t="str">
        <f>入力一覧表!G26</f>
        <v/>
      </c>
      <c r="J20" s="77" t="str">
        <f>入力一覧表!H26</f>
        <v xml:space="preserve"> </v>
      </c>
      <c r="K20" s="77">
        <f>入力一覧表!I26</f>
        <v>0</v>
      </c>
      <c r="L20" s="2"/>
      <c r="M20" s="12"/>
      <c r="N20" s="12"/>
      <c r="O20" s="12"/>
      <c r="P20" s="2"/>
      <c r="Q20" s="2"/>
      <c r="R20" s="2"/>
      <c r="S20" s="2"/>
      <c r="T20" s="2"/>
      <c r="U20" s="2"/>
    </row>
    <row r="21" spans="1:21">
      <c r="A21" s="12" t="str">
        <f>入力一覧表!A27</f>
        <v>2年100m</v>
      </c>
      <c r="B21" s="12">
        <f t="shared" si="0"/>
        <v>100000</v>
      </c>
      <c r="C21" s="12">
        <f>IF(A21=0,"",VLOOKUP(A21,種目!$A$2:$B$14,2,0))</f>
        <v>2</v>
      </c>
      <c r="D21" s="77">
        <f>入力一覧表!B27</f>
        <v>0</v>
      </c>
      <c r="E21" s="77">
        <f>入力一覧表!C27</f>
        <v>0</v>
      </c>
      <c r="F21" s="77" t="str">
        <f>入力一覧表!D27</f>
        <v xml:space="preserve">  </v>
      </c>
      <c r="G21" s="77" t="str">
        <f>入力一覧表!E27</f>
        <v xml:space="preserve">  </v>
      </c>
      <c r="H21" s="77" t="str">
        <f>入力一覧表!F27</f>
        <v/>
      </c>
      <c r="I21" s="77" t="str">
        <f>入力一覧表!G27</f>
        <v/>
      </c>
      <c r="J21" s="77" t="str">
        <f>入力一覧表!H27</f>
        <v xml:space="preserve"> </v>
      </c>
      <c r="K21" s="77">
        <f>入力一覧表!I27</f>
        <v>0</v>
      </c>
      <c r="L21" s="2"/>
      <c r="M21" s="12"/>
      <c r="N21" s="12"/>
      <c r="O21" s="12"/>
      <c r="P21" s="2"/>
      <c r="Q21" s="2"/>
      <c r="R21" s="2"/>
      <c r="S21" s="2"/>
      <c r="T21" s="2"/>
      <c r="U21" s="2"/>
    </row>
    <row r="22" spans="1:21">
      <c r="A22" s="12" t="str">
        <f>入力一覧表!A28</f>
        <v>2年100m</v>
      </c>
      <c r="B22" s="12">
        <f t="shared" si="0"/>
        <v>100000</v>
      </c>
      <c r="C22" s="12">
        <f>IF(A22=0,"",VLOOKUP(A22,種目!$A$2:$B$14,2,0))</f>
        <v>2</v>
      </c>
      <c r="D22" s="77">
        <f>入力一覧表!B28</f>
        <v>0</v>
      </c>
      <c r="E22" s="77">
        <f>入力一覧表!C28</f>
        <v>0</v>
      </c>
      <c r="F22" s="77" t="str">
        <f>入力一覧表!D28</f>
        <v xml:space="preserve">  </v>
      </c>
      <c r="G22" s="77" t="str">
        <f>入力一覧表!E28</f>
        <v xml:space="preserve">  </v>
      </c>
      <c r="H22" s="77" t="str">
        <f>入力一覧表!F28</f>
        <v/>
      </c>
      <c r="I22" s="77" t="str">
        <f>入力一覧表!G28</f>
        <v/>
      </c>
      <c r="J22" s="77" t="str">
        <f>入力一覧表!H28</f>
        <v xml:space="preserve"> </v>
      </c>
      <c r="K22" s="77">
        <f>入力一覧表!I28</f>
        <v>0</v>
      </c>
      <c r="L22" s="2"/>
      <c r="M22" s="12"/>
      <c r="N22" s="12"/>
      <c r="O22" s="12"/>
      <c r="P22" s="2"/>
      <c r="Q22" s="2"/>
      <c r="R22" s="2"/>
      <c r="S22" s="2"/>
      <c r="T22" s="2"/>
      <c r="U22" s="2"/>
    </row>
    <row r="23" spans="1:21">
      <c r="A23" s="12" t="str">
        <f>入力一覧表!A29</f>
        <v>200m</v>
      </c>
      <c r="B23" s="12">
        <f t="shared" si="0"/>
        <v>100000</v>
      </c>
      <c r="C23" s="12">
        <f>IF(A23=0,"",VLOOKUP(A23,種目!$A$2:$B$14,2,0))</f>
        <v>4</v>
      </c>
      <c r="D23" s="77">
        <f>入力一覧表!B29</f>
        <v>0</v>
      </c>
      <c r="E23" s="77">
        <f>入力一覧表!C29</f>
        <v>0</v>
      </c>
      <c r="F23" s="77" t="str">
        <f>入力一覧表!D29</f>
        <v xml:space="preserve">  </v>
      </c>
      <c r="G23" s="77" t="str">
        <f>入力一覧表!E29</f>
        <v xml:space="preserve">  </v>
      </c>
      <c r="H23" s="77" t="str">
        <f>入力一覧表!F29</f>
        <v/>
      </c>
      <c r="I23" s="77" t="str">
        <f>入力一覧表!G29</f>
        <v/>
      </c>
      <c r="J23" s="77" t="str">
        <f>入力一覧表!H29</f>
        <v xml:space="preserve"> </v>
      </c>
      <c r="K23" s="77">
        <f>入力一覧表!I29</f>
        <v>0</v>
      </c>
      <c r="L23" s="2"/>
      <c r="M23" s="12"/>
      <c r="N23" s="12"/>
      <c r="O23" s="12"/>
      <c r="P23" s="2"/>
      <c r="Q23" s="2"/>
      <c r="R23" s="2"/>
      <c r="S23" s="2"/>
      <c r="T23" s="2"/>
      <c r="U23" s="2"/>
    </row>
    <row r="24" spans="1:21">
      <c r="A24" s="12" t="str">
        <f>入力一覧表!A30</f>
        <v>200m</v>
      </c>
      <c r="B24" s="12">
        <f t="shared" si="0"/>
        <v>100000</v>
      </c>
      <c r="C24" s="12">
        <f>IF(A24=0,"",VLOOKUP(A24,種目!$A$2:$B$14,2,0))</f>
        <v>4</v>
      </c>
      <c r="D24" s="77">
        <f>入力一覧表!B30</f>
        <v>0</v>
      </c>
      <c r="E24" s="77">
        <f>入力一覧表!C30</f>
        <v>0</v>
      </c>
      <c r="F24" s="77" t="str">
        <f>入力一覧表!D30</f>
        <v xml:space="preserve">  </v>
      </c>
      <c r="G24" s="77" t="str">
        <f>入力一覧表!E30</f>
        <v xml:space="preserve">  </v>
      </c>
      <c r="H24" s="77" t="str">
        <f>入力一覧表!F30</f>
        <v/>
      </c>
      <c r="I24" s="77" t="str">
        <f>入力一覧表!G30</f>
        <v/>
      </c>
      <c r="J24" s="77" t="str">
        <f>入力一覧表!H30</f>
        <v xml:space="preserve"> </v>
      </c>
      <c r="K24" s="77">
        <f>入力一覧表!I30</f>
        <v>0</v>
      </c>
      <c r="L24" s="2"/>
      <c r="M24" s="12"/>
      <c r="N24" s="12"/>
      <c r="O24" s="12"/>
      <c r="P24" s="2"/>
      <c r="Q24" s="2"/>
      <c r="R24" s="2"/>
      <c r="S24" s="2"/>
      <c r="T24" s="2"/>
      <c r="U24" s="2"/>
    </row>
    <row r="25" spans="1:21">
      <c r="A25" s="12" t="str">
        <f>入力一覧表!A31</f>
        <v>200m</v>
      </c>
      <c r="B25" s="12">
        <f t="shared" si="0"/>
        <v>100000</v>
      </c>
      <c r="C25" s="12">
        <f>IF(A25=0,"",VLOOKUP(A25,種目!$A$2:$B$14,2,0))</f>
        <v>4</v>
      </c>
      <c r="D25" s="77">
        <f>入力一覧表!B31</f>
        <v>0</v>
      </c>
      <c r="E25" s="77">
        <f>入力一覧表!C31</f>
        <v>0</v>
      </c>
      <c r="F25" s="77" t="str">
        <f>入力一覧表!D31</f>
        <v xml:space="preserve">  </v>
      </c>
      <c r="G25" s="77" t="str">
        <f>入力一覧表!E31</f>
        <v xml:space="preserve">  </v>
      </c>
      <c r="H25" s="77" t="str">
        <f>入力一覧表!F31</f>
        <v/>
      </c>
      <c r="I25" s="77" t="str">
        <f>入力一覧表!G31</f>
        <v/>
      </c>
      <c r="J25" s="77" t="str">
        <f>入力一覧表!H31</f>
        <v xml:space="preserve"> </v>
      </c>
      <c r="K25" s="77">
        <f>入力一覧表!I31</f>
        <v>0</v>
      </c>
      <c r="L25" s="2"/>
      <c r="M25" s="12"/>
      <c r="N25" s="12"/>
      <c r="O25" s="12"/>
      <c r="P25" s="2"/>
      <c r="Q25" s="2"/>
      <c r="R25" s="2"/>
      <c r="S25" s="2"/>
      <c r="T25" s="2"/>
      <c r="U25" s="2"/>
    </row>
    <row r="26" spans="1:21">
      <c r="A26" s="12" t="str">
        <f>入力一覧表!A32</f>
        <v>200m</v>
      </c>
      <c r="B26" s="12">
        <f t="shared" si="0"/>
        <v>100000</v>
      </c>
      <c r="C26" s="12">
        <f>IF(A26=0,"",VLOOKUP(A26,種目!$A$2:$B$14,2,0))</f>
        <v>4</v>
      </c>
      <c r="D26" s="77">
        <f>入力一覧表!B32</f>
        <v>0</v>
      </c>
      <c r="E26" s="77">
        <f>入力一覧表!C32</f>
        <v>0</v>
      </c>
      <c r="F26" s="77" t="str">
        <f>入力一覧表!D32</f>
        <v xml:space="preserve">  </v>
      </c>
      <c r="G26" s="77" t="str">
        <f>入力一覧表!E32</f>
        <v xml:space="preserve">  </v>
      </c>
      <c r="H26" s="77" t="str">
        <f>入力一覧表!F32</f>
        <v/>
      </c>
      <c r="I26" s="77" t="str">
        <f>入力一覧表!G32</f>
        <v/>
      </c>
      <c r="J26" s="77" t="str">
        <f>入力一覧表!H32</f>
        <v xml:space="preserve"> </v>
      </c>
      <c r="K26" s="77">
        <f>入力一覧表!I32</f>
        <v>0</v>
      </c>
      <c r="L26" s="2"/>
      <c r="M26" s="12"/>
      <c r="N26" s="12"/>
      <c r="O26" s="12"/>
      <c r="P26" s="2"/>
      <c r="Q26" s="2"/>
      <c r="R26" s="2"/>
      <c r="S26" s="2"/>
      <c r="T26" s="2"/>
      <c r="U26" s="2"/>
    </row>
    <row r="27" spans="1:21">
      <c r="A27" s="12" t="str">
        <f>入力一覧表!A33</f>
        <v>200m</v>
      </c>
      <c r="B27" s="12">
        <f t="shared" si="0"/>
        <v>100000</v>
      </c>
      <c r="C27" s="12">
        <f>IF(A27=0,"",VLOOKUP(A27,種目!$A$2:$B$14,2,0))</f>
        <v>4</v>
      </c>
      <c r="D27" s="77">
        <f>入力一覧表!B33</f>
        <v>0</v>
      </c>
      <c r="E27" s="77">
        <f>入力一覧表!C33</f>
        <v>0</v>
      </c>
      <c r="F27" s="77" t="str">
        <f>入力一覧表!D33</f>
        <v xml:space="preserve">  </v>
      </c>
      <c r="G27" s="77" t="str">
        <f>入力一覧表!E33</f>
        <v xml:space="preserve">  </v>
      </c>
      <c r="H27" s="77" t="str">
        <f>入力一覧表!F33</f>
        <v/>
      </c>
      <c r="I27" s="77" t="str">
        <f>入力一覧表!G33</f>
        <v/>
      </c>
      <c r="J27" s="77" t="str">
        <f>入力一覧表!H33</f>
        <v xml:space="preserve"> </v>
      </c>
      <c r="K27" s="77">
        <f>入力一覧表!I33</f>
        <v>0</v>
      </c>
      <c r="L27" s="2"/>
      <c r="M27" s="12"/>
      <c r="N27" s="12"/>
      <c r="O27" s="12"/>
      <c r="P27" s="2"/>
      <c r="Q27" s="2"/>
      <c r="R27" s="2"/>
      <c r="S27" s="2"/>
      <c r="T27" s="2"/>
      <c r="U27" s="2"/>
    </row>
    <row r="28" spans="1:21">
      <c r="A28" s="12" t="str">
        <f>入力一覧表!A34</f>
        <v>400m</v>
      </c>
      <c r="B28" s="12">
        <f t="shared" si="0"/>
        <v>100000</v>
      </c>
      <c r="C28" s="12">
        <f>IF(A28=0,"",VLOOKUP(A28,種目!$A$2:$B$14,2,0))</f>
        <v>5</v>
      </c>
      <c r="D28" s="77">
        <f>入力一覧表!B34</f>
        <v>0</v>
      </c>
      <c r="E28" s="77">
        <f>入力一覧表!C34</f>
        <v>0</v>
      </c>
      <c r="F28" s="77" t="str">
        <f>入力一覧表!D34</f>
        <v xml:space="preserve">  </v>
      </c>
      <c r="G28" s="77" t="str">
        <f>入力一覧表!E34</f>
        <v xml:space="preserve">  </v>
      </c>
      <c r="H28" s="77" t="str">
        <f>入力一覧表!F34</f>
        <v/>
      </c>
      <c r="I28" s="77" t="str">
        <f>入力一覧表!G34</f>
        <v/>
      </c>
      <c r="J28" s="77" t="str">
        <f>入力一覧表!H34</f>
        <v xml:space="preserve"> </v>
      </c>
      <c r="K28" s="77">
        <f>入力一覧表!I34</f>
        <v>0</v>
      </c>
      <c r="L28" s="2"/>
      <c r="M28" s="12"/>
      <c r="N28" s="12"/>
      <c r="O28" s="12"/>
      <c r="P28" s="2"/>
      <c r="Q28" s="2"/>
      <c r="R28" s="2"/>
      <c r="S28" s="2"/>
      <c r="T28" s="2"/>
      <c r="U28" s="2"/>
    </row>
    <row r="29" spans="1:21">
      <c r="A29" s="12" t="str">
        <f>入力一覧表!A35</f>
        <v>400m</v>
      </c>
      <c r="B29" s="12">
        <f t="shared" si="0"/>
        <v>100000</v>
      </c>
      <c r="C29" s="12">
        <f>IF(A29=0,"",VLOOKUP(A29,種目!$A$2:$B$14,2,0))</f>
        <v>5</v>
      </c>
      <c r="D29" s="77">
        <f>入力一覧表!B35</f>
        <v>0</v>
      </c>
      <c r="E29" s="77">
        <f>入力一覧表!C35</f>
        <v>0</v>
      </c>
      <c r="F29" s="77" t="str">
        <f>入力一覧表!D35</f>
        <v xml:space="preserve">  </v>
      </c>
      <c r="G29" s="77" t="str">
        <f>入力一覧表!E35</f>
        <v xml:space="preserve">  </v>
      </c>
      <c r="H29" s="77" t="str">
        <f>入力一覧表!F35</f>
        <v/>
      </c>
      <c r="I29" s="77" t="str">
        <f>入力一覧表!G35</f>
        <v/>
      </c>
      <c r="J29" s="77" t="str">
        <f>入力一覧表!H35</f>
        <v xml:space="preserve"> </v>
      </c>
      <c r="K29" s="77">
        <f>入力一覧表!I35</f>
        <v>0</v>
      </c>
      <c r="L29" s="2"/>
      <c r="M29" s="12"/>
      <c r="N29" s="12"/>
      <c r="O29" s="12"/>
      <c r="P29" s="2"/>
      <c r="Q29" s="2"/>
      <c r="R29" s="2"/>
      <c r="S29" s="2"/>
      <c r="T29" s="2"/>
      <c r="U29" s="2"/>
    </row>
    <row r="30" spans="1:21">
      <c r="A30" s="12" t="str">
        <f>入力一覧表!A36</f>
        <v>400m</v>
      </c>
      <c r="B30" s="12">
        <f t="shared" si="0"/>
        <v>100000</v>
      </c>
      <c r="C30" s="12">
        <f>IF(A30=0,"",VLOOKUP(A30,種目!$A$2:$B$14,2,0))</f>
        <v>5</v>
      </c>
      <c r="D30" s="77">
        <f>入力一覧表!B36</f>
        <v>0</v>
      </c>
      <c r="E30" s="77">
        <f>入力一覧表!C36</f>
        <v>0</v>
      </c>
      <c r="F30" s="77" t="str">
        <f>入力一覧表!D36</f>
        <v xml:space="preserve">  </v>
      </c>
      <c r="G30" s="77" t="str">
        <f>入力一覧表!E36</f>
        <v xml:space="preserve">  </v>
      </c>
      <c r="H30" s="77" t="str">
        <f>入力一覧表!F36</f>
        <v/>
      </c>
      <c r="I30" s="77" t="str">
        <f>入力一覧表!G36</f>
        <v/>
      </c>
      <c r="J30" s="77" t="str">
        <f>入力一覧表!H36</f>
        <v xml:space="preserve"> </v>
      </c>
      <c r="K30" s="77">
        <f>入力一覧表!I36</f>
        <v>0</v>
      </c>
      <c r="L30" s="2"/>
      <c r="M30" s="12"/>
      <c r="N30" s="12"/>
      <c r="O30" s="12"/>
      <c r="P30" s="2"/>
      <c r="Q30" s="2"/>
      <c r="R30" s="2"/>
      <c r="S30" s="2"/>
      <c r="T30" s="2"/>
      <c r="U30" s="2"/>
    </row>
    <row r="31" spans="1:21">
      <c r="A31" s="12" t="str">
        <f>入力一覧表!A37</f>
        <v>400m</v>
      </c>
      <c r="B31" s="12">
        <f t="shared" si="0"/>
        <v>100000</v>
      </c>
      <c r="C31" s="12">
        <f>IF(A31=0,"",VLOOKUP(A31,種目!$A$2:$B$14,2,0))</f>
        <v>5</v>
      </c>
      <c r="D31" s="77">
        <f>入力一覧表!B37</f>
        <v>0</v>
      </c>
      <c r="E31" s="77">
        <f>入力一覧表!C37</f>
        <v>0</v>
      </c>
      <c r="F31" s="77" t="str">
        <f>入力一覧表!D37</f>
        <v xml:space="preserve">  </v>
      </c>
      <c r="G31" s="77" t="str">
        <f>入力一覧表!E37</f>
        <v xml:space="preserve">  </v>
      </c>
      <c r="H31" s="77" t="str">
        <f>入力一覧表!F37</f>
        <v/>
      </c>
      <c r="I31" s="77" t="str">
        <f>入力一覧表!G37</f>
        <v/>
      </c>
      <c r="J31" s="77" t="str">
        <f>入力一覧表!H37</f>
        <v xml:space="preserve"> </v>
      </c>
      <c r="K31" s="77">
        <f>入力一覧表!I37</f>
        <v>0</v>
      </c>
      <c r="L31" s="2"/>
      <c r="M31" s="12"/>
      <c r="N31" s="12"/>
      <c r="O31" s="12"/>
      <c r="P31" s="2"/>
      <c r="Q31" s="2"/>
      <c r="R31" s="2"/>
      <c r="S31" s="2"/>
      <c r="T31" s="2"/>
      <c r="U31" s="2"/>
    </row>
    <row r="32" spans="1:21">
      <c r="A32" s="12" t="str">
        <f>入力一覧表!A38</f>
        <v>400m</v>
      </c>
      <c r="B32" s="12">
        <f t="shared" si="0"/>
        <v>100000</v>
      </c>
      <c r="C32" s="12">
        <f>IF(A32=0,"",VLOOKUP(A32,種目!$A$2:$B$14,2,0))</f>
        <v>5</v>
      </c>
      <c r="D32" s="77">
        <f>入力一覧表!B38</f>
        <v>0</v>
      </c>
      <c r="E32" s="77">
        <f>入力一覧表!C38</f>
        <v>0</v>
      </c>
      <c r="F32" s="77" t="str">
        <f>入力一覧表!D38</f>
        <v xml:space="preserve">  </v>
      </c>
      <c r="G32" s="77" t="str">
        <f>入力一覧表!E38</f>
        <v xml:space="preserve">  </v>
      </c>
      <c r="H32" s="77" t="str">
        <f>入力一覧表!F38</f>
        <v/>
      </c>
      <c r="I32" s="77" t="str">
        <f>入力一覧表!G38</f>
        <v/>
      </c>
      <c r="J32" s="77" t="str">
        <f>入力一覧表!H38</f>
        <v xml:space="preserve"> </v>
      </c>
      <c r="K32" s="77">
        <f>入力一覧表!I38</f>
        <v>0</v>
      </c>
      <c r="L32" s="2"/>
      <c r="M32" s="12"/>
      <c r="N32" s="12"/>
      <c r="O32" s="12"/>
      <c r="P32" s="2"/>
      <c r="Q32" s="2"/>
      <c r="R32" s="2"/>
      <c r="S32" s="2"/>
      <c r="T32" s="2"/>
      <c r="U32" s="2"/>
    </row>
    <row r="33" spans="1:21">
      <c r="A33" s="12" t="str">
        <f>入力一覧表!A39</f>
        <v>800m</v>
      </c>
      <c r="B33" s="12">
        <f t="shared" si="0"/>
        <v>100000</v>
      </c>
      <c r="C33" s="12">
        <f>IF(A33=0,"",VLOOKUP(A33,種目!$A$2:$B$14,2,0))</f>
        <v>6</v>
      </c>
      <c r="D33" s="77">
        <f>入力一覧表!B39</f>
        <v>0</v>
      </c>
      <c r="E33" s="77">
        <f>入力一覧表!C39</f>
        <v>0</v>
      </c>
      <c r="F33" s="77" t="str">
        <f>入力一覧表!D39</f>
        <v xml:space="preserve">  </v>
      </c>
      <c r="G33" s="77" t="str">
        <f>入力一覧表!E39</f>
        <v xml:space="preserve">  </v>
      </c>
      <c r="H33" s="77" t="str">
        <f>入力一覧表!F39</f>
        <v/>
      </c>
      <c r="I33" s="77" t="str">
        <f>入力一覧表!G39</f>
        <v/>
      </c>
      <c r="J33" s="77" t="str">
        <f>入力一覧表!H39</f>
        <v xml:space="preserve"> </v>
      </c>
      <c r="K33" s="77">
        <f>入力一覧表!I39</f>
        <v>0</v>
      </c>
      <c r="L33" s="2"/>
      <c r="M33" s="12"/>
      <c r="N33" s="12"/>
      <c r="O33" s="12"/>
      <c r="P33" s="2"/>
      <c r="Q33" s="2"/>
      <c r="R33" s="2"/>
      <c r="S33" s="2"/>
      <c r="T33" s="2"/>
      <c r="U33" s="2"/>
    </row>
    <row r="34" spans="1:21">
      <c r="A34" s="12" t="str">
        <f>入力一覧表!A40</f>
        <v>800m</v>
      </c>
      <c r="B34" s="12">
        <f t="shared" si="0"/>
        <v>100000</v>
      </c>
      <c r="C34" s="12">
        <f>IF(A34=0,"",VLOOKUP(A34,種目!$A$2:$B$14,2,0))</f>
        <v>6</v>
      </c>
      <c r="D34" s="77">
        <f>入力一覧表!B40</f>
        <v>0</v>
      </c>
      <c r="E34" s="77">
        <f>入力一覧表!C40</f>
        <v>0</v>
      </c>
      <c r="F34" s="77" t="str">
        <f>入力一覧表!D40</f>
        <v xml:space="preserve">  </v>
      </c>
      <c r="G34" s="77" t="str">
        <f>入力一覧表!E40</f>
        <v xml:space="preserve">  </v>
      </c>
      <c r="H34" s="77" t="str">
        <f>入力一覧表!F40</f>
        <v/>
      </c>
      <c r="I34" s="77" t="str">
        <f>入力一覧表!G40</f>
        <v/>
      </c>
      <c r="J34" s="77" t="str">
        <f>入力一覧表!H40</f>
        <v xml:space="preserve"> </v>
      </c>
      <c r="K34" s="77">
        <f>入力一覧表!I40</f>
        <v>0</v>
      </c>
      <c r="L34" s="2"/>
      <c r="M34" s="12"/>
      <c r="N34" s="12"/>
      <c r="O34" s="12"/>
      <c r="P34" s="2"/>
      <c r="Q34" s="2"/>
      <c r="R34" s="2"/>
      <c r="S34" s="2"/>
      <c r="T34" s="2"/>
      <c r="U34" s="2"/>
    </row>
    <row r="35" spans="1:21">
      <c r="A35" s="12" t="str">
        <f>入力一覧表!A41</f>
        <v>800m</v>
      </c>
      <c r="B35" s="12">
        <f t="shared" si="0"/>
        <v>100000</v>
      </c>
      <c r="C35" s="12">
        <f>IF(A35=0,"",VLOOKUP(A35,種目!$A$2:$B$14,2,0))</f>
        <v>6</v>
      </c>
      <c r="D35" s="77">
        <f>入力一覧表!B41</f>
        <v>0</v>
      </c>
      <c r="E35" s="77">
        <f>入力一覧表!C41</f>
        <v>0</v>
      </c>
      <c r="F35" s="77" t="str">
        <f>入力一覧表!D41</f>
        <v xml:space="preserve">  </v>
      </c>
      <c r="G35" s="77" t="str">
        <f>入力一覧表!E41</f>
        <v xml:space="preserve">  </v>
      </c>
      <c r="H35" s="77" t="str">
        <f>入力一覧表!F41</f>
        <v/>
      </c>
      <c r="I35" s="77" t="str">
        <f>入力一覧表!G41</f>
        <v/>
      </c>
      <c r="J35" s="77" t="str">
        <f>入力一覧表!H41</f>
        <v xml:space="preserve"> </v>
      </c>
      <c r="K35" s="77">
        <f>入力一覧表!I41</f>
        <v>0</v>
      </c>
      <c r="L35" s="2"/>
      <c r="M35" s="12"/>
      <c r="N35" s="12"/>
      <c r="O35" s="12"/>
      <c r="P35" s="2"/>
      <c r="Q35" s="2"/>
      <c r="R35" s="2"/>
      <c r="S35" s="2"/>
      <c r="T35" s="2"/>
      <c r="U35" s="2"/>
    </row>
    <row r="36" spans="1:21">
      <c r="A36" s="12" t="str">
        <f>入力一覧表!A42</f>
        <v>800m</v>
      </c>
      <c r="B36" s="12">
        <f t="shared" si="0"/>
        <v>100000</v>
      </c>
      <c r="C36" s="12">
        <f>IF(A36=0,"",VLOOKUP(A36,種目!$A$2:$B$14,2,0))</f>
        <v>6</v>
      </c>
      <c r="D36" s="77">
        <f>入力一覧表!B42</f>
        <v>0</v>
      </c>
      <c r="E36" s="77">
        <f>入力一覧表!C42</f>
        <v>0</v>
      </c>
      <c r="F36" s="77" t="str">
        <f>入力一覧表!D42</f>
        <v xml:space="preserve">  </v>
      </c>
      <c r="G36" s="77" t="str">
        <f>入力一覧表!E42</f>
        <v xml:space="preserve">  </v>
      </c>
      <c r="H36" s="77" t="str">
        <f>入力一覧表!F42</f>
        <v/>
      </c>
      <c r="I36" s="77" t="str">
        <f>入力一覧表!G42</f>
        <v/>
      </c>
      <c r="J36" s="77" t="str">
        <f>入力一覧表!H42</f>
        <v xml:space="preserve"> </v>
      </c>
      <c r="K36" s="77">
        <f>入力一覧表!I42</f>
        <v>0</v>
      </c>
      <c r="L36" s="2"/>
      <c r="M36" s="12"/>
      <c r="N36" s="12"/>
      <c r="O36" s="12"/>
      <c r="P36" s="2"/>
      <c r="Q36" s="2"/>
      <c r="R36" s="2"/>
      <c r="S36" s="2"/>
      <c r="T36" s="2"/>
      <c r="U36" s="2"/>
    </row>
    <row r="37" spans="1:21">
      <c r="A37" s="12" t="str">
        <f>入力一覧表!A43</f>
        <v>800m</v>
      </c>
      <c r="B37" s="12">
        <f t="shared" si="0"/>
        <v>100000</v>
      </c>
      <c r="C37" s="12">
        <f>IF(A37=0,"",VLOOKUP(A37,種目!$A$2:$B$14,2,0))</f>
        <v>6</v>
      </c>
      <c r="D37" s="77">
        <f>入力一覧表!B43</f>
        <v>0</v>
      </c>
      <c r="E37" s="77">
        <f>入力一覧表!C43</f>
        <v>0</v>
      </c>
      <c r="F37" s="77" t="str">
        <f>入力一覧表!D43</f>
        <v xml:space="preserve">  </v>
      </c>
      <c r="G37" s="77" t="str">
        <f>入力一覧表!E43</f>
        <v xml:space="preserve">  </v>
      </c>
      <c r="H37" s="77" t="str">
        <f>入力一覧表!F43</f>
        <v/>
      </c>
      <c r="I37" s="77" t="str">
        <f>入力一覧表!G43</f>
        <v/>
      </c>
      <c r="J37" s="77" t="str">
        <f>入力一覧表!H43</f>
        <v xml:space="preserve"> </v>
      </c>
      <c r="K37" s="77">
        <f>入力一覧表!I43</f>
        <v>0</v>
      </c>
      <c r="L37" s="2"/>
      <c r="M37" s="12"/>
      <c r="N37" s="12"/>
      <c r="O37" s="12"/>
      <c r="P37" s="2"/>
      <c r="Q37" s="2"/>
      <c r="R37" s="2"/>
      <c r="S37" s="2"/>
      <c r="T37" s="2"/>
      <c r="U37" s="2"/>
    </row>
    <row r="38" spans="1:21">
      <c r="A38" s="12" t="str">
        <f>入力一覧表!A44</f>
        <v>800m</v>
      </c>
      <c r="B38" s="12">
        <f t="shared" si="0"/>
        <v>100000</v>
      </c>
      <c r="C38" s="12">
        <f>IF(A38=0,"",VLOOKUP(A38,種目!$A$2:$B$14,2,0))</f>
        <v>6</v>
      </c>
      <c r="D38" s="77">
        <f>入力一覧表!B44</f>
        <v>0</v>
      </c>
      <c r="E38" s="77">
        <f>入力一覧表!C44</f>
        <v>0</v>
      </c>
      <c r="F38" s="77" t="str">
        <f>入力一覧表!D44</f>
        <v xml:space="preserve">  </v>
      </c>
      <c r="G38" s="77" t="str">
        <f>入力一覧表!E44</f>
        <v xml:space="preserve">  </v>
      </c>
      <c r="H38" s="77" t="str">
        <f>入力一覧表!F44</f>
        <v/>
      </c>
      <c r="I38" s="77" t="str">
        <f>入力一覧表!G44</f>
        <v/>
      </c>
      <c r="J38" s="77" t="str">
        <f>入力一覧表!H44</f>
        <v xml:space="preserve"> </v>
      </c>
      <c r="K38" s="77">
        <f>入力一覧表!I44</f>
        <v>0</v>
      </c>
      <c r="L38" s="2"/>
      <c r="M38" s="12"/>
      <c r="N38" s="12"/>
      <c r="O38" s="12"/>
      <c r="P38" s="2"/>
      <c r="Q38" s="2"/>
      <c r="R38" s="2"/>
      <c r="S38" s="2"/>
      <c r="T38" s="2"/>
      <c r="U38" s="2"/>
    </row>
    <row r="39" spans="1:21">
      <c r="A39" s="12" t="str">
        <f>入力一覧表!A45</f>
        <v>800m</v>
      </c>
      <c r="B39" s="12">
        <f t="shared" si="0"/>
        <v>100000</v>
      </c>
      <c r="C39" s="12">
        <f>IF(A39=0,"",VLOOKUP(A39,種目!$A$2:$B$14,2,0))</f>
        <v>6</v>
      </c>
      <c r="D39" s="77">
        <f>入力一覧表!B45</f>
        <v>0</v>
      </c>
      <c r="E39" s="77">
        <f>入力一覧表!C45</f>
        <v>0</v>
      </c>
      <c r="F39" s="77" t="str">
        <f>入力一覧表!D45</f>
        <v xml:space="preserve">  </v>
      </c>
      <c r="G39" s="77" t="str">
        <f>入力一覧表!E45</f>
        <v xml:space="preserve">  </v>
      </c>
      <c r="H39" s="77" t="str">
        <f>入力一覧表!F45</f>
        <v/>
      </c>
      <c r="I39" s="77" t="str">
        <f>入力一覧表!G45</f>
        <v/>
      </c>
      <c r="J39" s="77" t="str">
        <f>入力一覧表!H45</f>
        <v xml:space="preserve"> </v>
      </c>
      <c r="K39" s="77">
        <f>入力一覧表!I45</f>
        <v>0</v>
      </c>
      <c r="L39" s="2"/>
      <c r="M39" s="12"/>
      <c r="N39" s="12"/>
      <c r="O39" s="12"/>
      <c r="P39" s="2"/>
      <c r="Q39" s="2"/>
      <c r="R39" s="2"/>
      <c r="S39" s="2"/>
      <c r="T39" s="2"/>
      <c r="U39" s="2"/>
    </row>
    <row r="40" spans="1:21">
      <c r="A40" s="12" t="str">
        <f>入力一覧表!A46</f>
        <v>800m</v>
      </c>
      <c r="B40" s="12">
        <f t="shared" si="0"/>
        <v>100000</v>
      </c>
      <c r="C40" s="12">
        <f>IF(A40=0,"",VLOOKUP(A40,種目!$A$2:$B$14,2,0))</f>
        <v>6</v>
      </c>
      <c r="D40" s="77">
        <f>入力一覧表!B46</f>
        <v>0</v>
      </c>
      <c r="E40" s="77">
        <f>入力一覧表!C46</f>
        <v>0</v>
      </c>
      <c r="F40" s="77" t="str">
        <f>入力一覧表!D46</f>
        <v xml:space="preserve">  </v>
      </c>
      <c r="G40" s="77" t="str">
        <f>入力一覧表!E46</f>
        <v xml:space="preserve">  </v>
      </c>
      <c r="H40" s="77" t="str">
        <f>入力一覧表!F46</f>
        <v/>
      </c>
      <c r="I40" s="77" t="str">
        <f>入力一覧表!G46</f>
        <v/>
      </c>
      <c r="J40" s="77" t="str">
        <f>入力一覧表!H46</f>
        <v xml:space="preserve"> </v>
      </c>
      <c r="K40" s="77">
        <f>入力一覧表!I46</f>
        <v>0</v>
      </c>
      <c r="L40" s="2"/>
      <c r="M40" s="12"/>
      <c r="N40" s="12"/>
      <c r="O40" s="12"/>
      <c r="P40" s="2"/>
      <c r="Q40" s="2"/>
      <c r="R40" s="2"/>
      <c r="S40" s="2"/>
      <c r="T40" s="2"/>
      <c r="U40" s="2"/>
    </row>
    <row r="41" spans="1:21">
      <c r="A41" s="12" t="str">
        <f>入力一覧表!A47</f>
        <v>800m</v>
      </c>
      <c r="B41" s="12">
        <f t="shared" si="0"/>
        <v>100000</v>
      </c>
      <c r="C41" s="12">
        <f>IF(A41=0,"",VLOOKUP(A41,種目!$A$2:$B$14,2,0))</f>
        <v>6</v>
      </c>
      <c r="D41" s="77">
        <f>入力一覧表!B47</f>
        <v>0</v>
      </c>
      <c r="E41" s="77">
        <f>入力一覧表!C47</f>
        <v>0</v>
      </c>
      <c r="F41" s="77" t="str">
        <f>入力一覧表!D47</f>
        <v xml:space="preserve">  </v>
      </c>
      <c r="G41" s="77" t="str">
        <f>入力一覧表!E47</f>
        <v xml:space="preserve">  </v>
      </c>
      <c r="H41" s="77" t="str">
        <f>入力一覧表!F47</f>
        <v/>
      </c>
      <c r="I41" s="77" t="str">
        <f>入力一覧表!G47</f>
        <v/>
      </c>
      <c r="J41" s="77" t="str">
        <f>入力一覧表!H47</f>
        <v xml:space="preserve"> </v>
      </c>
      <c r="K41" s="77">
        <f>入力一覧表!I47</f>
        <v>0</v>
      </c>
      <c r="L41" s="2"/>
      <c r="M41" s="12"/>
      <c r="N41" s="12"/>
      <c r="O41" s="12"/>
      <c r="P41" s="2"/>
      <c r="Q41" s="2"/>
      <c r="R41" s="2"/>
      <c r="S41" s="2"/>
      <c r="T41" s="2"/>
      <c r="U41" s="2"/>
    </row>
    <row r="42" spans="1:21">
      <c r="A42" s="12" t="str">
        <f>入力一覧表!A48</f>
        <v>800m</v>
      </c>
      <c r="B42" s="12">
        <f t="shared" si="0"/>
        <v>100000</v>
      </c>
      <c r="C42" s="12">
        <f>IF(A42=0,"",VLOOKUP(A42,種目!$A$2:$B$14,2,0))</f>
        <v>6</v>
      </c>
      <c r="D42" s="77">
        <f>入力一覧表!B48</f>
        <v>0</v>
      </c>
      <c r="E42" s="77">
        <f>入力一覧表!C48</f>
        <v>0</v>
      </c>
      <c r="F42" s="77" t="str">
        <f>入力一覧表!D48</f>
        <v xml:space="preserve">  </v>
      </c>
      <c r="G42" s="77" t="str">
        <f>入力一覧表!E48</f>
        <v xml:space="preserve">  </v>
      </c>
      <c r="H42" s="77" t="str">
        <f>入力一覧表!F48</f>
        <v/>
      </c>
      <c r="I42" s="77" t="str">
        <f>入力一覧表!G48</f>
        <v/>
      </c>
      <c r="J42" s="77" t="str">
        <f>入力一覧表!H48</f>
        <v xml:space="preserve"> </v>
      </c>
      <c r="K42" s="77">
        <f>入力一覧表!I48</f>
        <v>0</v>
      </c>
      <c r="L42" s="2"/>
      <c r="M42" s="12"/>
      <c r="N42" s="12"/>
      <c r="O42" s="12"/>
      <c r="P42" s="2"/>
      <c r="Q42" s="2"/>
      <c r="R42" s="2"/>
      <c r="S42" s="2"/>
      <c r="T42" s="2"/>
      <c r="U42" s="2"/>
    </row>
    <row r="43" spans="1:21">
      <c r="A43" s="12" t="str">
        <f>入力一覧表!A49</f>
        <v>1500m</v>
      </c>
      <c r="B43" s="12">
        <f t="shared" si="0"/>
        <v>100000</v>
      </c>
      <c r="C43" s="12">
        <f>IF(A43=0,"",VLOOKUP(A43,種目!$A$2:$B$14,2,0))</f>
        <v>7</v>
      </c>
      <c r="D43" s="77">
        <f>入力一覧表!B49</f>
        <v>0</v>
      </c>
      <c r="E43" s="77">
        <f>入力一覧表!C49</f>
        <v>0</v>
      </c>
      <c r="F43" s="77" t="str">
        <f>入力一覧表!D49</f>
        <v xml:space="preserve">  </v>
      </c>
      <c r="G43" s="77" t="str">
        <f>入力一覧表!E49</f>
        <v xml:space="preserve">  </v>
      </c>
      <c r="H43" s="77" t="str">
        <f>入力一覧表!F49</f>
        <v/>
      </c>
      <c r="I43" s="77" t="str">
        <f>入力一覧表!G49</f>
        <v/>
      </c>
      <c r="J43" s="77" t="str">
        <f>入力一覧表!H49</f>
        <v xml:space="preserve"> </v>
      </c>
      <c r="K43" s="77">
        <f>入力一覧表!I49</f>
        <v>0</v>
      </c>
      <c r="L43" s="2"/>
      <c r="M43" s="12"/>
      <c r="N43" s="12"/>
      <c r="O43" s="12"/>
      <c r="P43" s="2"/>
      <c r="Q43" s="2"/>
      <c r="R43" s="2"/>
      <c r="S43" s="2"/>
      <c r="T43" s="2"/>
      <c r="U43" s="2"/>
    </row>
    <row r="44" spans="1:21">
      <c r="A44" s="12" t="str">
        <f>入力一覧表!A50</f>
        <v>1500m</v>
      </c>
      <c r="B44" s="12">
        <f t="shared" si="0"/>
        <v>100000</v>
      </c>
      <c r="C44" s="12">
        <f>IF(A44=0,"",VLOOKUP(A44,種目!$A$2:$B$14,2,0))</f>
        <v>7</v>
      </c>
      <c r="D44" s="77">
        <f>入力一覧表!B50</f>
        <v>0</v>
      </c>
      <c r="E44" s="77">
        <f>入力一覧表!C50</f>
        <v>0</v>
      </c>
      <c r="F44" s="77" t="str">
        <f>入力一覧表!D50</f>
        <v xml:space="preserve">  </v>
      </c>
      <c r="G44" s="77" t="str">
        <f>入力一覧表!E50</f>
        <v xml:space="preserve">  </v>
      </c>
      <c r="H44" s="77" t="str">
        <f>入力一覧表!F50</f>
        <v/>
      </c>
      <c r="I44" s="77" t="str">
        <f>入力一覧表!G50</f>
        <v/>
      </c>
      <c r="J44" s="77" t="str">
        <f>入力一覧表!H50</f>
        <v xml:space="preserve"> </v>
      </c>
      <c r="K44" s="77">
        <f>入力一覧表!I50</f>
        <v>0</v>
      </c>
      <c r="L44" s="2"/>
      <c r="M44" s="12"/>
      <c r="N44" s="12"/>
      <c r="O44" s="12"/>
      <c r="P44" s="2"/>
      <c r="Q44" s="2"/>
      <c r="R44" s="2"/>
      <c r="S44" s="2"/>
      <c r="T44" s="2"/>
      <c r="U44" s="2"/>
    </row>
    <row r="45" spans="1:21">
      <c r="A45" s="12" t="str">
        <f>入力一覧表!A51</f>
        <v>1500m</v>
      </c>
      <c r="B45" s="12">
        <f t="shared" si="0"/>
        <v>100000</v>
      </c>
      <c r="C45" s="12">
        <f>IF(A45=0,"",VLOOKUP(A45,種目!$A$2:$B$14,2,0))</f>
        <v>7</v>
      </c>
      <c r="D45" s="77">
        <f>入力一覧表!B51</f>
        <v>0</v>
      </c>
      <c r="E45" s="77">
        <f>入力一覧表!C51</f>
        <v>0</v>
      </c>
      <c r="F45" s="77" t="str">
        <f>入力一覧表!D51</f>
        <v xml:space="preserve">  </v>
      </c>
      <c r="G45" s="77" t="str">
        <f>入力一覧表!E51</f>
        <v xml:space="preserve">  </v>
      </c>
      <c r="H45" s="77" t="str">
        <f>入力一覧表!F51</f>
        <v/>
      </c>
      <c r="I45" s="77" t="str">
        <f>入力一覧表!G51</f>
        <v/>
      </c>
      <c r="J45" s="77" t="str">
        <f>入力一覧表!H51</f>
        <v xml:space="preserve"> </v>
      </c>
      <c r="K45" s="77">
        <f>入力一覧表!I51</f>
        <v>0</v>
      </c>
      <c r="L45" s="2"/>
      <c r="M45" s="12"/>
      <c r="N45" s="12"/>
      <c r="O45" s="12"/>
      <c r="P45" s="2"/>
      <c r="Q45" s="2"/>
      <c r="R45" s="2"/>
      <c r="S45" s="2"/>
      <c r="T45" s="2"/>
      <c r="U45" s="2"/>
    </row>
    <row r="46" spans="1:21">
      <c r="A46" s="12" t="str">
        <f>入力一覧表!A52</f>
        <v>1500m</v>
      </c>
      <c r="B46" s="12">
        <f t="shared" si="0"/>
        <v>100000</v>
      </c>
      <c r="C46" s="12">
        <f>IF(A46=0,"",VLOOKUP(A46,種目!$A$2:$B$14,2,0))</f>
        <v>7</v>
      </c>
      <c r="D46" s="77">
        <f>入力一覧表!B52</f>
        <v>0</v>
      </c>
      <c r="E46" s="77">
        <f>入力一覧表!C52</f>
        <v>0</v>
      </c>
      <c r="F46" s="77" t="str">
        <f>入力一覧表!D52</f>
        <v xml:space="preserve">  </v>
      </c>
      <c r="G46" s="77" t="str">
        <f>入力一覧表!E52</f>
        <v xml:space="preserve">  </v>
      </c>
      <c r="H46" s="77" t="str">
        <f>入力一覧表!F52</f>
        <v/>
      </c>
      <c r="I46" s="77" t="str">
        <f>入力一覧表!G52</f>
        <v/>
      </c>
      <c r="J46" s="77" t="str">
        <f>入力一覧表!H52</f>
        <v xml:space="preserve"> </v>
      </c>
      <c r="K46" s="77">
        <f>入力一覧表!I52</f>
        <v>0</v>
      </c>
      <c r="L46" s="2"/>
      <c r="M46" s="12"/>
      <c r="N46" s="12"/>
      <c r="O46" s="12"/>
      <c r="P46" s="2"/>
      <c r="Q46" s="2"/>
      <c r="R46" s="2"/>
      <c r="S46" s="2"/>
      <c r="T46" s="2"/>
      <c r="U46" s="2"/>
    </row>
    <row r="47" spans="1:21">
      <c r="A47" s="12" t="str">
        <f>入力一覧表!A53</f>
        <v>1500m</v>
      </c>
      <c r="B47" s="12">
        <f t="shared" si="0"/>
        <v>100000</v>
      </c>
      <c r="C47" s="12">
        <f>IF(A47=0,"",VLOOKUP(A47,種目!$A$2:$B$14,2,0))</f>
        <v>7</v>
      </c>
      <c r="D47" s="77">
        <f>入力一覧表!B53</f>
        <v>0</v>
      </c>
      <c r="E47" s="77">
        <f>入力一覧表!C53</f>
        <v>0</v>
      </c>
      <c r="F47" s="77" t="str">
        <f>入力一覧表!D53</f>
        <v xml:space="preserve">  </v>
      </c>
      <c r="G47" s="77" t="str">
        <f>入力一覧表!E53</f>
        <v xml:space="preserve">  </v>
      </c>
      <c r="H47" s="77" t="str">
        <f>入力一覧表!F53</f>
        <v/>
      </c>
      <c r="I47" s="77" t="str">
        <f>入力一覧表!G53</f>
        <v/>
      </c>
      <c r="J47" s="77" t="str">
        <f>入力一覧表!H53</f>
        <v xml:space="preserve"> </v>
      </c>
      <c r="K47" s="77">
        <f>入力一覧表!I53</f>
        <v>0</v>
      </c>
      <c r="L47" s="2"/>
      <c r="M47" s="12"/>
      <c r="N47" s="12"/>
      <c r="O47" s="12"/>
      <c r="P47" s="2"/>
      <c r="Q47" s="2"/>
      <c r="R47" s="2"/>
      <c r="S47" s="2"/>
      <c r="T47" s="2"/>
      <c r="U47" s="2"/>
    </row>
    <row r="48" spans="1:21">
      <c r="A48" s="12" t="str">
        <f>入力一覧表!A54</f>
        <v>1500m</v>
      </c>
      <c r="B48" s="12">
        <f t="shared" si="0"/>
        <v>100000</v>
      </c>
      <c r="C48" s="12">
        <f>IF(A48=0,"",VLOOKUP(A48,種目!$A$2:$B$14,2,0))</f>
        <v>7</v>
      </c>
      <c r="D48" s="77">
        <f>入力一覧表!B54</f>
        <v>0</v>
      </c>
      <c r="E48" s="77">
        <f>入力一覧表!C54</f>
        <v>0</v>
      </c>
      <c r="F48" s="77" t="str">
        <f>入力一覧表!D54</f>
        <v xml:space="preserve">  </v>
      </c>
      <c r="G48" s="77" t="str">
        <f>入力一覧表!E54</f>
        <v xml:space="preserve">  </v>
      </c>
      <c r="H48" s="77" t="str">
        <f>入力一覧表!F54</f>
        <v/>
      </c>
      <c r="I48" s="77" t="str">
        <f>入力一覧表!G54</f>
        <v/>
      </c>
      <c r="J48" s="77" t="str">
        <f>入力一覧表!H54</f>
        <v xml:space="preserve"> </v>
      </c>
      <c r="K48" s="77">
        <f>入力一覧表!I54</f>
        <v>0</v>
      </c>
      <c r="L48" s="2"/>
      <c r="M48" s="12"/>
      <c r="N48" s="12"/>
      <c r="O48" s="12"/>
      <c r="P48" s="2"/>
      <c r="Q48" s="2"/>
      <c r="R48" s="2"/>
      <c r="S48" s="2"/>
      <c r="T48" s="2"/>
      <c r="U48" s="2"/>
    </row>
    <row r="49" spans="1:21">
      <c r="A49" s="12" t="str">
        <f>入力一覧表!A55</f>
        <v>1500m</v>
      </c>
      <c r="B49" s="12">
        <f t="shared" si="0"/>
        <v>100000</v>
      </c>
      <c r="C49" s="12">
        <f>IF(A49=0,"",VLOOKUP(A49,種目!$A$2:$B$14,2,0))</f>
        <v>7</v>
      </c>
      <c r="D49" s="77">
        <f>入力一覧表!B55</f>
        <v>0</v>
      </c>
      <c r="E49" s="77">
        <f>入力一覧表!C55</f>
        <v>0</v>
      </c>
      <c r="F49" s="77" t="str">
        <f>入力一覧表!D55</f>
        <v xml:space="preserve">  </v>
      </c>
      <c r="G49" s="77" t="str">
        <f>入力一覧表!E55</f>
        <v xml:space="preserve">  </v>
      </c>
      <c r="H49" s="77" t="str">
        <f>入力一覧表!F55</f>
        <v/>
      </c>
      <c r="I49" s="77" t="str">
        <f>入力一覧表!G55</f>
        <v/>
      </c>
      <c r="J49" s="77" t="str">
        <f>入力一覧表!H55</f>
        <v xml:space="preserve"> </v>
      </c>
      <c r="K49" s="77">
        <f>入力一覧表!I55</f>
        <v>0</v>
      </c>
      <c r="L49" s="2"/>
      <c r="M49" s="12"/>
      <c r="N49" s="12"/>
      <c r="O49" s="12"/>
      <c r="P49" s="2"/>
      <c r="Q49" s="2"/>
      <c r="R49" s="2"/>
      <c r="S49" s="2"/>
      <c r="T49" s="2"/>
      <c r="U49" s="2"/>
    </row>
    <row r="50" spans="1:21">
      <c r="A50" s="12" t="str">
        <f>入力一覧表!A56</f>
        <v>1500m</v>
      </c>
      <c r="B50" s="12">
        <f t="shared" si="0"/>
        <v>100000</v>
      </c>
      <c r="C50" s="12">
        <f>IF(A50=0,"",VLOOKUP(A50,種目!$A$2:$B$14,2,0))</f>
        <v>7</v>
      </c>
      <c r="D50" s="77">
        <f>入力一覧表!B56</f>
        <v>0</v>
      </c>
      <c r="E50" s="77">
        <f>入力一覧表!C56</f>
        <v>0</v>
      </c>
      <c r="F50" s="77" t="str">
        <f>入力一覧表!D56</f>
        <v xml:space="preserve">  </v>
      </c>
      <c r="G50" s="77" t="str">
        <f>入力一覧表!E56</f>
        <v xml:space="preserve">  </v>
      </c>
      <c r="H50" s="77" t="str">
        <f>入力一覧表!F56</f>
        <v/>
      </c>
      <c r="I50" s="77" t="str">
        <f>入力一覧表!G56</f>
        <v/>
      </c>
      <c r="J50" s="77" t="str">
        <f>入力一覧表!H56</f>
        <v xml:space="preserve"> </v>
      </c>
      <c r="K50" s="77">
        <f>入力一覧表!I56</f>
        <v>0</v>
      </c>
      <c r="L50" s="2"/>
      <c r="M50" s="12"/>
      <c r="N50" s="12"/>
      <c r="O50" s="12"/>
      <c r="P50" s="2"/>
      <c r="Q50" s="2"/>
      <c r="R50" s="2"/>
      <c r="S50" s="2"/>
      <c r="T50" s="2"/>
      <c r="U50" s="2"/>
    </row>
    <row r="51" spans="1:21">
      <c r="A51" s="12" t="str">
        <f>入力一覧表!A57</f>
        <v>1500m</v>
      </c>
      <c r="B51" s="12">
        <f t="shared" si="0"/>
        <v>100000</v>
      </c>
      <c r="C51" s="12">
        <f>IF(A51=0,"",VLOOKUP(A51,種目!$A$2:$B$14,2,0))</f>
        <v>7</v>
      </c>
      <c r="D51" s="77">
        <f>入力一覧表!B57</f>
        <v>0</v>
      </c>
      <c r="E51" s="77">
        <f>入力一覧表!C57</f>
        <v>0</v>
      </c>
      <c r="F51" s="77" t="str">
        <f>入力一覧表!D57</f>
        <v xml:space="preserve">  </v>
      </c>
      <c r="G51" s="77" t="str">
        <f>入力一覧表!E57</f>
        <v xml:space="preserve">  </v>
      </c>
      <c r="H51" s="77" t="str">
        <f>入力一覧表!F57</f>
        <v/>
      </c>
      <c r="I51" s="77" t="str">
        <f>入力一覧表!G57</f>
        <v/>
      </c>
      <c r="J51" s="77" t="str">
        <f>入力一覧表!H57</f>
        <v xml:space="preserve"> </v>
      </c>
      <c r="K51" s="77">
        <f>入力一覧表!I57</f>
        <v>0</v>
      </c>
      <c r="L51" s="2"/>
      <c r="M51" s="12"/>
      <c r="N51" s="12"/>
      <c r="O51" s="12"/>
      <c r="P51" s="2"/>
      <c r="Q51" s="2"/>
      <c r="R51" s="2"/>
      <c r="S51" s="2"/>
      <c r="T51" s="2"/>
      <c r="U51" s="2"/>
    </row>
    <row r="52" spans="1:21">
      <c r="A52" s="12" t="str">
        <f>入力一覧表!A58</f>
        <v>1500m</v>
      </c>
      <c r="B52" s="12">
        <f t="shared" si="0"/>
        <v>100000</v>
      </c>
      <c r="C52" s="12">
        <f>IF(A52=0,"",VLOOKUP(A52,種目!$A$2:$B$14,2,0))</f>
        <v>7</v>
      </c>
      <c r="D52" s="77">
        <f>入力一覧表!B58</f>
        <v>0</v>
      </c>
      <c r="E52" s="77">
        <f>入力一覧表!C58</f>
        <v>0</v>
      </c>
      <c r="F52" s="77" t="str">
        <f>入力一覧表!D58</f>
        <v xml:space="preserve">  </v>
      </c>
      <c r="G52" s="77" t="str">
        <f>入力一覧表!E58</f>
        <v xml:space="preserve">  </v>
      </c>
      <c r="H52" s="77" t="str">
        <f>入力一覧表!F58</f>
        <v/>
      </c>
      <c r="I52" s="77" t="str">
        <f>入力一覧表!G58</f>
        <v/>
      </c>
      <c r="J52" s="77" t="str">
        <f>入力一覧表!H58</f>
        <v xml:space="preserve"> </v>
      </c>
      <c r="K52" s="77">
        <f>入力一覧表!I58</f>
        <v>0</v>
      </c>
      <c r="L52" s="2"/>
      <c r="M52" s="12"/>
      <c r="N52" s="12"/>
      <c r="O52" s="12"/>
      <c r="P52" s="2"/>
      <c r="Q52" s="2"/>
      <c r="R52" s="2"/>
      <c r="S52" s="2"/>
      <c r="T52" s="2"/>
      <c r="U52" s="2"/>
    </row>
    <row r="53" spans="1:21">
      <c r="A53" s="12" t="str">
        <f>入力一覧表!A59</f>
        <v>3000m</v>
      </c>
      <c r="B53" s="12">
        <f t="shared" si="0"/>
        <v>100000</v>
      </c>
      <c r="C53" s="12">
        <f>IF(A53=0,"",VLOOKUP(A53,種目!$A$2:$B$14,2,0))</f>
        <v>8</v>
      </c>
      <c r="D53" s="77">
        <f>入力一覧表!B59</f>
        <v>0</v>
      </c>
      <c r="E53" s="77">
        <f>入力一覧表!C59</f>
        <v>0</v>
      </c>
      <c r="F53" s="77" t="str">
        <f>入力一覧表!D59</f>
        <v xml:space="preserve">  </v>
      </c>
      <c r="G53" s="77" t="str">
        <f>入力一覧表!E59</f>
        <v xml:space="preserve">  </v>
      </c>
      <c r="H53" s="77" t="str">
        <f>入力一覧表!F59</f>
        <v/>
      </c>
      <c r="I53" s="77" t="str">
        <f>入力一覧表!G59</f>
        <v/>
      </c>
      <c r="J53" s="77" t="str">
        <f>入力一覧表!H59</f>
        <v xml:space="preserve"> </v>
      </c>
      <c r="K53" s="77">
        <f>入力一覧表!I59</f>
        <v>0</v>
      </c>
      <c r="L53" s="2"/>
      <c r="M53" s="12"/>
      <c r="N53" s="12"/>
      <c r="O53" s="12"/>
      <c r="P53" s="2"/>
      <c r="Q53" s="2"/>
      <c r="R53" s="2"/>
      <c r="S53" s="2"/>
      <c r="T53" s="2"/>
      <c r="U53" s="2"/>
    </row>
    <row r="54" spans="1:21">
      <c r="A54" s="12" t="str">
        <f>入力一覧表!A60</f>
        <v>3000m</v>
      </c>
      <c r="B54" s="12">
        <f t="shared" si="0"/>
        <v>100000</v>
      </c>
      <c r="C54" s="12">
        <f>IF(A54=0,"",VLOOKUP(A54,種目!$A$2:$B$14,2,0))</f>
        <v>8</v>
      </c>
      <c r="D54" s="77">
        <f>入力一覧表!B60</f>
        <v>0</v>
      </c>
      <c r="E54" s="77">
        <f>入力一覧表!C60</f>
        <v>0</v>
      </c>
      <c r="F54" s="77" t="str">
        <f>入力一覧表!D60</f>
        <v xml:space="preserve">  </v>
      </c>
      <c r="G54" s="77" t="str">
        <f>入力一覧表!E60</f>
        <v xml:space="preserve">  </v>
      </c>
      <c r="H54" s="77" t="str">
        <f>入力一覧表!F60</f>
        <v/>
      </c>
      <c r="I54" s="77" t="str">
        <f>入力一覧表!G60</f>
        <v/>
      </c>
      <c r="J54" s="77" t="str">
        <f>入力一覧表!H60</f>
        <v xml:space="preserve"> </v>
      </c>
      <c r="K54" s="77">
        <f>入力一覧表!I60</f>
        <v>0</v>
      </c>
      <c r="L54" s="2"/>
      <c r="M54" s="12"/>
      <c r="N54" s="12"/>
      <c r="O54" s="12"/>
      <c r="P54" s="2"/>
      <c r="Q54" s="2"/>
      <c r="R54" s="2"/>
      <c r="S54" s="2"/>
      <c r="T54" s="2"/>
      <c r="U54" s="2"/>
    </row>
    <row r="55" spans="1:21">
      <c r="A55" s="12" t="str">
        <f>入力一覧表!A61</f>
        <v>3000m</v>
      </c>
      <c r="B55" s="12">
        <f t="shared" si="0"/>
        <v>100000</v>
      </c>
      <c r="C55" s="12">
        <f>IF(A55=0,"",VLOOKUP(A55,種目!$A$2:$B$14,2,0))</f>
        <v>8</v>
      </c>
      <c r="D55" s="77">
        <f>入力一覧表!B61</f>
        <v>0</v>
      </c>
      <c r="E55" s="77">
        <f>入力一覧表!C61</f>
        <v>0</v>
      </c>
      <c r="F55" s="77" t="str">
        <f>入力一覧表!D61</f>
        <v xml:space="preserve">  </v>
      </c>
      <c r="G55" s="77" t="str">
        <f>入力一覧表!E61</f>
        <v xml:space="preserve">  </v>
      </c>
      <c r="H55" s="77" t="str">
        <f>入力一覧表!F61</f>
        <v/>
      </c>
      <c r="I55" s="77" t="str">
        <f>入力一覧表!G61</f>
        <v/>
      </c>
      <c r="J55" s="77" t="str">
        <f>入力一覧表!H61</f>
        <v xml:space="preserve"> </v>
      </c>
      <c r="K55" s="77">
        <f>入力一覧表!I61</f>
        <v>0</v>
      </c>
      <c r="L55" s="2"/>
      <c r="M55" s="12"/>
      <c r="N55" s="12"/>
      <c r="O55" s="12"/>
      <c r="P55" s="2"/>
      <c r="Q55" s="2"/>
      <c r="R55" s="2"/>
      <c r="S55" s="2"/>
      <c r="T55" s="2"/>
      <c r="U55" s="2"/>
    </row>
    <row r="56" spans="1:21">
      <c r="A56" s="12" t="str">
        <f>入力一覧表!A62</f>
        <v>3000m</v>
      </c>
      <c r="B56" s="12">
        <f t="shared" si="0"/>
        <v>100000</v>
      </c>
      <c r="C56" s="12">
        <f>IF(A56=0,"",VLOOKUP(A56,種目!$A$2:$B$14,2,0))</f>
        <v>8</v>
      </c>
      <c r="D56" s="77">
        <f>入力一覧表!B62</f>
        <v>0</v>
      </c>
      <c r="E56" s="77">
        <f>入力一覧表!C62</f>
        <v>0</v>
      </c>
      <c r="F56" s="77" t="str">
        <f>入力一覧表!D62</f>
        <v xml:space="preserve">  </v>
      </c>
      <c r="G56" s="77" t="str">
        <f>入力一覧表!E62</f>
        <v xml:space="preserve">  </v>
      </c>
      <c r="H56" s="77" t="str">
        <f>入力一覧表!F62</f>
        <v/>
      </c>
      <c r="I56" s="77" t="str">
        <f>入力一覧表!G62</f>
        <v/>
      </c>
      <c r="J56" s="77" t="str">
        <f>入力一覧表!H62</f>
        <v xml:space="preserve"> </v>
      </c>
      <c r="K56" s="77">
        <f>入力一覧表!I62</f>
        <v>0</v>
      </c>
      <c r="L56" s="2"/>
      <c r="M56" s="12"/>
      <c r="N56" s="12"/>
      <c r="O56" s="12"/>
      <c r="P56" s="2"/>
      <c r="Q56" s="2"/>
      <c r="R56" s="2"/>
      <c r="S56" s="2"/>
      <c r="T56" s="2"/>
      <c r="U56" s="2"/>
    </row>
    <row r="57" spans="1:21">
      <c r="A57" s="12" t="str">
        <f>入力一覧表!A63</f>
        <v>3000m</v>
      </c>
      <c r="B57" s="12">
        <f t="shared" si="0"/>
        <v>100000</v>
      </c>
      <c r="C57" s="12">
        <f>IF(A57=0,"",VLOOKUP(A57,種目!$A$2:$B$14,2,0))</f>
        <v>8</v>
      </c>
      <c r="D57" s="77">
        <f>入力一覧表!B63</f>
        <v>0</v>
      </c>
      <c r="E57" s="77">
        <f>入力一覧表!C63</f>
        <v>0</v>
      </c>
      <c r="F57" s="77" t="str">
        <f>入力一覧表!D63</f>
        <v xml:space="preserve">  </v>
      </c>
      <c r="G57" s="77" t="str">
        <f>入力一覧表!E63</f>
        <v xml:space="preserve">  </v>
      </c>
      <c r="H57" s="77" t="str">
        <f>入力一覧表!F63</f>
        <v/>
      </c>
      <c r="I57" s="77" t="str">
        <f>入力一覧表!G63</f>
        <v/>
      </c>
      <c r="J57" s="77" t="str">
        <f>入力一覧表!H63</f>
        <v xml:space="preserve"> </v>
      </c>
      <c r="K57" s="77">
        <f>入力一覧表!I63</f>
        <v>0</v>
      </c>
      <c r="L57" s="2"/>
      <c r="M57" s="12"/>
      <c r="N57" s="12"/>
      <c r="O57" s="12"/>
      <c r="P57" s="2"/>
      <c r="Q57" s="2"/>
      <c r="R57" s="2"/>
      <c r="S57" s="2"/>
      <c r="T57" s="2"/>
      <c r="U57" s="2"/>
    </row>
    <row r="58" spans="1:21">
      <c r="A58" s="12" t="str">
        <f>入力一覧表!A64</f>
        <v>3000m</v>
      </c>
      <c r="B58" s="12">
        <f t="shared" si="0"/>
        <v>100000</v>
      </c>
      <c r="C58" s="12">
        <f>IF(A58=0,"",VLOOKUP(A58,種目!$A$2:$B$14,2,0))</f>
        <v>8</v>
      </c>
      <c r="D58" s="77">
        <f>入力一覧表!B64</f>
        <v>0</v>
      </c>
      <c r="E58" s="77">
        <f>入力一覧表!C64</f>
        <v>0</v>
      </c>
      <c r="F58" s="77" t="str">
        <f>入力一覧表!D64</f>
        <v xml:space="preserve">  </v>
      </c>
      <c r="G58" s="77" t="str">
        <f>入力一覧表!E64</f>
        <v xml:space="preserve">  </v>
      </c>
      <c r="H58" s="77" t="str">
        <f>入力一覧表!F64</f>
        <v/>
      </c>
      <c r="I58" s="77" t="str">
        <f>入力一覧表!G64</f>
        <v/>
      </c>
      <c r="J58" s="77" t="str">
        <f>入力一覧表!H64</f>
        <v xml:space="preserve"> </v>
      </c>
      <c r="K58" s="77">
        <f>入力一覧表!I64</f>
        <v>0</v>
      </c>
      <c r="L58" s="2"/>
      <c r="M58" s="12"/>
      <c r="N58" s="12"/>
      <c r="O58" s="12"/>
      <c r="P58" s="2"/>
      <c r="Q58" s="2"/>
      <c r="R58" s="2"/>
      <c r="S58" s="2"/>
      <c r="T58" s="2"/>
      <c r="U58" s="2"/>
    </row>
    <row r="59" spans="1:21">
      <c r="A59" s="12" t="str">
        <f>入力一覧表!A65</f>
        <v>3000m</v>
      </c>
      <c r="B59" s="12">
        <f t="shared" si="0"/>
        <v>100000</v>
      </c>
      <c r="C59" s="12">
        <f>IF(A59=0,"",VLOOKUP(A59,種目!$A$2:$B$14,2,0))</f>
        <v>8</v>
      </c>
      <c r="D59" s="77">
        <f>入力一覧表!B65</f>
        <v>0</v>
      </c>
      <c r="E59" s="77">
        <f>入力一覧表!C65</f>
        <v>0</v>
      </c>
      <c r="F59" s="77" t="str">
        <f>入力一覧表!D65</f>
        <v xml:space="preserve">  </v>
      </c>
      <c r="G59" s="77" t="str">
        <f>入力一覧表!E65</f>
        <v xml:space="preserve">  </v>
      </c>
      <c r="H59" s="77" t="str">
        <f>入力一覧表!F65</f>
        <v/>
      </c>
      <c r="I59" s="77" t="str">
        <f>入力一覧表!G65</f>
        <v/>
      </c>
      <c r="J59" s="77" t="str">
        <f>入力一覧表!H65</f>
        <v xml:space="preserve"> </v>
      </c>
      <c r="K59" s="77">
        <f>入力一覧表!I65</f>
        <v>0</v>
      </c>
      <c r="L59" s="2"/>
      <c r="M59" s="12"/>
      <c r="N59" s="12"/>
      <c r="O59" s="12"/>
      <c r="P59" s="2"/>
      <c r="Q59" s="2"/>
      <c r="R59" s="2"/>
      <c r="S59" s="2"/>
      <c r="T59" s="2"/>
      <c r="U59" s="2"/>
    </row>
    <row r="60" spans="1:21">
      <c r="A60" s="12" t="str">
        <f>入力一覧表!A66</f>
        <v>3000m</v>
      </c>
      <c r="B60" s="12">
        <f t="shared" si="0"/>
        <v>100000</v>
      </c>
      <c r="C60" s="12">
        <f>IF(A60=0,"",VLOOKUP(A60,種目!$A$2:$B$14,2,0))</f>
        <v>8</v>
      </c>
      <c r="D60" s="77">
        <f>入力一覧表!B66</f>
        <v>0</v>
      </c>
      <c r="E60" s="77">
        <f>入力一覧表!C66</f>
        <v>0</v>
      </c>
      <c r="F60" s="77" t="str">
        <f>入力一覧表!D66</f>
        <v xml:space="preserve">  </v>
      </c>
      <c r="G60" s="77" t="str">
        <f>入力一覧表!E66</f>
        <v xml:space="preserve">  </v>
      </c>
      <c r="H60" s="77" t="str">
        <f>入力一覧表!F66</f>
        <v/>
      </c>
      <c r="I60" s="77" t="str">
        <f>入力一覧表!G66</f>
        <v/>
      </c>
      <c r="J60" s="77" t="str">
        <f>入力一覧表!H66</f>
        <v xml:space="preserve"> </v>
      </c>
      <c r="K60" s="77">
        <f>入力一覧表!I66</f>
        <v>0</v>
      </c>
      <c r="L60" s="2"/>
      <c r="M60" s="12"/>
      <c r="N60" s="12"/>
      <c r="O60" s="12"/>
      <c r="P60" s="2"/>
      <c r="Q60" s="2"/>
      <c r="R60" s="2"/>
      <c r="S60" s="2"/>
      <c r="T60" s="2"/>
      <c r="U60" s="2"/>
    </row>
    <row r="61" spans="1:21">
      <c r="A61" s="12" t="str">
        <f>入力一覧表!A67</f>
        <v>3000m</v>
      </c>
      <c r="B61" s="12">
        <f t="shared" si="0"/>
        <v>100000</v>
      </c>
      <c r="C61" s="12">
        <f>IF(A61=0,"",VLOOKUP(A61,種目!$A$2:$B$14,2,0))</f>
        <v>8</v>
      </c>
      <c r="D61" s="77">
        <f>入力一覧表!B67</f>
        <v>0</v>
      </c>
      <c r="E61" s="77">
        <f>入力一覧表!C67</f>
        <v>0</v>
      </c>
      <c r="F61" s="77" t="str">
        <f>入力一覧表!D67</f>
        <v xml:space="preserve">  </v>
      </c>
      <c r="G61" s="77" t="str">
        <f>入力一覧表!E67</f>
        <v xml:space="preserve">  </v>
      </c>
      <c r="H61" s="77" t="str">
        <f>入力一覧表!F67</f>
        <v/>
      </c>
      <c r="I61" s="77" t="str">
        <f>入力一覧表!G67</f>
        <v/>
      </c>
      <c r="J61" s="77" t="str">
        <f>入力一覧表!H67</f>
        <v xml:space="preserve"> </v>
      </c>
      <c r="K61" s="77">
        <f>入力一覧表!I67</f>
        <v>0</v>
      </c>
      <c r="L61" s="2"/>
      <c r="M61" s="12"/>
      <c r="N61" s="12"/>
      <c r="O61" s="12"/>
      <c r="P61" s="2"/>
      <c r="Q61" s="2"/>
      <c r="R61" s="2"/>
      <c r="S61" s="2"/>
      <c r="T61" s="2"/>
      <c r="U61" s="2"/>
    </row>
    <row r="62" spans="1:21">
      <c r="A62" s="12" t="str">
        <f>入力一覧表!A68</f>
        <v>3000m</v>
      </c>
      <c r="B62" s="12">
        <f t="shared" si="0"/>
        <v>100000</v>
      </c>
      <c r="C62" s="12">
        <f>IF(A62=0,"",VLOOKUP(A62,種目!$A$2:$B$14,2,0))</f>
        <v>8</v>
      </c>
      <c r="D62" s="77">
        <f>入力一覧表!B68</f>
        <v>0</v>
      </c>
      <c r="E62" s="77">
        <f>入力一覧表!C68</f>
        <v>0</v>
      </c>
      <c r="F62" s="77" t="str">
        <f>入力一覧表!D68</f>
        <v xml:space="preserve">  </v>
      </c>
      <c r="G62" s="77" t="str">
        <f>入力一覧表!E68</f>
        <v xml:space="preserve">  </v>
      </c>
      <c r="H62" s="77" t="str">
        <f>入力一覧表!F68</f>
        <v/>
      </c>
      <c r="I62" s="77" t="str">
        <f>入力一覧表!G68</f>
        <v/>
      </c>
      <c r="J62" s="77" t="str">
        <f>入力一覧表!H68</f>
        <v xml:space="preserve"> </v>
      </c>
      <c r="K62" s="77">
        <f>入力一覧表!I68</f>
        <v>0</v>
      </c>
      <c r="L62" s="2"/>
      <c r="M62" s="12"/>
      <c r="N62" s="12"/>
      <c r="O62" s="12"/>
      <c r="P62" s="2"/>
      <c r="Q62" s="2"/>
      <c r="R62" s="2"/>
      <c r="S62" s="2"/>
      <c r="T62" s="2"/>
      <c r="U62" s="2"/>
    </row>
    <row r="63" spans="1:21">
      <c r="A63" s="12" t="str">
        <f>入力一覧表!A69</f>
        <v>110mH</v>
      </c>
      <c r="B63" s="12">
        <f t="shared" si="0"/>
        <v>100000</v>
      </c>
      <c r="C63" s="12">
        <f>IF(A63=0,"",VLOOKUP(A63,種目!$A$2:$B$14,2,0))</f>
        <v>9</v>
      </c>
      <c r="D63" s="77">
        <f>入力一覧表!B69</f>
        <v>0</v>
      </c>
      <c r="E63" s="77">
        <f>入力一覧表!C69</f>
        <v>0</v>
      </c>
      <c r="F63" s="77" t="str">
        <f>入力一覧表!D69</f>
        <v xml:space="preserve">  </v>
      </c>
      <c r="G63" s="77" t="str">
        <f>入力一覧表!E69</f>
        <v xml:space="preserve">  </v>
      </c>
      <c r="H63" s="77" t="str">
        <f>入力一覧表!F69</f>
        <v/>
      </c>
      <c r="I63" s="77" t="str">
        <f>入力一覧表!G69</f>
        <v/>
      </c>
      <c r="J63" s="77" t="str">
        <f>入力一覧表!H69</f>
        <v xml:space="preserve"> </v>
      </c>
      <c r="K63" s="77">
        <f>入力一覧表!I69</f>
        <v>0</v>
      </c>
      <c r="L63" s="2"/>
      <c r="M63" s="12"/>
      <c r="N63" s="12"/>
      <c r="O63" s="12"/>
      <c r="P63" s="2"/>
      <c r="Q63" s="2"/>
      <c r="R63" s="2"/>
      <c r="S63" s="2"/>
      <c r="T63" s="2"/>
      <c r="U63" s="2"/>
    </row>
    <row r="64" spans="1:21">
      <c r="A64" s="12" t="str">
        <f>入力一覧表!A70</f>
        <v>110mH</v>
      </c>
      <c r="B64" s="12">
        <f t="shared" si="0"/>
        <v>100000</v>
      </c>
      <c r="C64" s="12">
        <f>IF(A64=0,"",VLOOKUP(A64,種目!$A$2:$B$14,2,0))</f>
        <v>9</v>
      </c>
      <c r="D64" s="77">
        <f>入力一覧表!B70</f>
        <v>0</v>
      </c>
      <c r="E64" s="77">
        <f>入力一覧表!C70</f>
        <v>0</v>
      </c>
      <c r="F64" s="77" t="str">
        <f>入力一覧表!D70</f>
        <v xml:space="preserve">  </v>
      </c>
      <c r="G64" s="77" t="str">
        <f>入力一覧表!E70</f>
        <v xml:space="preserve">  </v>
      </c>
      <c r="H64" s="77" t="str">
        <f>入力一覧表!F70</f>
        <v/>
      </c>
      <c r="I64" s="77" t="str">
        <f>入力一覧表!G70</f>
        <v/>
      </c>
      <c r="J64" s="77" t="str">
        <f>入力一覧表!H70</f>
        <v xml:space="preserve"> </v>
      </c>
      <c r="K64" s="77">
        <f>入力一覧表!I70</f>
        <v>0</v>
      </c>
      <c r="L64" s="2"/>
      <c r="M64" s="12"/>
      <c r="N64" s="12"/>
      <c r="O64" s="12"/>
      <c r="P64" s="2"/>
      <c r="Q64" s="2"/>
      <c r="R64" s="2"/>
      <c r="S64" s="2"/>
      <c r="T64" s="2"/>
      <c r="U64" s="2"/>
    </row>
    <row r="65" spans="1:21">
      <c r="A65" s="12" t="str">
        <f>入力一覧表!A71</f>
        <v>110mH</v>
      </c>
      <c r="B65" s="12">
        <f t="shared" si="0"/>
        <v>100000</v>
      </c>
      <c r="C65" s="12">
        <f>IF(A65=0,"",VLOOKUP(A65,種目!$A$2:$B$14,2,0))</f>
        <v>9</v>
      </c>
      <c r="D65" s="77">
        <f>入力一覧表!B71</f>
        <v>0</v>
      </c>
      <c r="E65" s="77">
        <f>入力一覧表!C71</f>
        <v>0</v>
      </c>
      <c r="F65" s="77" t="str">
        <f>入力一覧表!D71</f>
        <v xml:space="preserve">  </v>
      </c>
      <c r="G65" s="77" t="str">
        <f>入力一覧表!E71</f>
        <v xml:space="preserve">  </v>
      </c>
      <c r="H65" s="77" t="str">
        <f>入力一覧表!F71</f>
        <v/>
      </c>
      <c r="I65" s="77" t="str">
        <f>入力一覧表!G71</f>
        <v/>
      </c>
      <c r="J65" s="77" t="str">
        <f>入力一覧表!H71</f>
        <v xml:space="preserve"> </v>
      </c>
      <c r="K65" s="77">
        <f>入力一覧表!I71</f>
        <v>0</v>
      </c>
      <c r="L65" s="2"/>
      <c r="M65" s="12"/>
      <c r="N65" s="12"/>
      <c r="O65" s="12"/>
      <c r="P65" s="2"/>
      <c r="Q65" s="2"/>
      <c r="R65" s="2"/>
      <c r="S65" s="2"/>
      <c r="T65" s="2"/>
      <c r="U65" s="2"/>
    </row>
    <row r="66" spans="1:21">
      <c r="A66" s="12" t="str">
        <f>入力一覧表!A72</f>
        <v>110mH</v>
      </c>
      <c r="B66" s="12">
        <f t="shared" si="0"/>
        <v>100000</v>
      </c>
      <c r="C66" s="12">
        <f>IF(A66=0,"",VLOOKUP(A66,種目!$A$2:$B$14,2,0))</f>
        <v>9</v>
      </c>
      <c r="D66" s="77">
        <f>入力一覧表!B72</f>
        <v>0</v>
      </c>
      <c r="E66" s="77">
        <f>入力一覧表!C72</f>
        <v>0</v>
      </c>
      <c r="F66" s="77" t="str">
        <f>入力一覧表!D72</f>
        <v xml:space="preserve">  </v>
      </c>
      <c r="G66" s="77" t="str">
        <f>入力一覧表!E72</f>
        <v xml:space="preserve">  </v>
      </c>
      <c r="H66" s="77" t="str">
        <f>入力一覧表!F72</f>
        <v/>
      </c>
      <c r="I66" s="77" t="str">
        <f>入力一覧表!G72</f>
        <v/>
      </c>
      <c r="J66" s="77" t="str">
        <f>入力一覧表!H72</f>
        <v xml:space="preserve"> </v>
      </c>
      <c r="K66" s="77">
        <f>入力一覧表!I72</f>
        <v>0</v>
      </c>
      <c r="L66" s="2"/>
      <c r="M66" s="12"/>
      <c r="N66" s="12"/>
      <c r="O66" s="12"/>
      <c r="P66" s="2"/>
      <c r="Q66" s="2"/>
      <c r="R66" s="2"/>
      <c r="S66" s="2"/>
      <c r="T66" s="2"/>
      <c r="U66" s="2"/>
    </row>
    <row r="67" spans="1:21">
      <c r="A67" s="12" t="str">
        <f>入力一覧表!A73</f>
        <v>110mH</v>
      </c>
      <c r="B67" s="12">
        <f t="shared" si="0"/>
        <v>100000</v>
      </c>
      <c r="C67" s="12">
        <f>IF(A67=0,"",VLOOKUP(A67,種目!$A$2:$B$14,2,0))</f>
        <v>9</v>
      </c>
      <c r="D67" s="77">
        <f>入力一覧表!B73</f>
        <v>0</v>
      </c>
      <c r="E67" s="77">
        <f>入力一覧表!C73</f>
        <v>0</v>
      </c>
      <c r="F67" s="77" t="str">
        <f>入力一覧表!D73</f>
        <v xml:space="preserve">  </v>
      </c>
      <c r="G67" s="77" t="str">
        <f>入力一覧表!E73</f>
        <v xml:space="preserve">  </v>
      </c>
      <c r="H67" s="77" t="str">
        <f>入力一覧表!F73</f>
        <v/>
      </c>
      <c r="I67" s="77" t="str">
        <f>入力一覧表!G73</f>
        <v/>
      </c>
      <c r="J67" s="77" t="str">
        <f>入力一覧表!H73</f>
        <v xml:space="preserve"> </v>
      </c>
      <c r="K67" s="77">
        <f>入力一覧表!I73</f>
        <v>0</v>
      </c>
      <c r="L67" s="2"/>
      <c r="M67" s="12"/>
      <c r="N67" s="12"/>
      <c r="O67" s="12"/>
      <c r="P67" s="2"/>
      <c r="Q67" s="2"/>
      <c r="R67" s="2"/>
      <c r="S67" s="2"/>
      <c r="T67" s="2"/>
      <c r="U67" s="2"/>
    </row>
    <row r="68" spans="1:21">
      <c r="A68" s="12" t="str">
        <f>入力一覧表!A74</f>
        <v>400mR</v>
      </c>
      <c r="B68" s="12">
        <f t="shared" ref="B68:B92" si="1">100000+D68</f>
        <v>100000</v>
      </c>
      <c r="C68" s="12">
        <f>IF(A68=0,"",VLOOKUP(A68,種目!$A$2:$B$14,2,0))</f>
        <v>10</v>
      </c>
      <c r="D68" s="77">
        <f>入力一覧表!B74</f>
        <v>0</v>
      </c>
      <c r="E68" s="77">
        <f>入力一覧表!C74</f>
        <v>0</v>
      </c>
      <c r="F68" s="77" t="str">
        <f>入力一覧表!D74</f>
        <v xml:space="preserve">  </v>
      </c>
      <c r="G68" s="77" t="str">
        <f>入力一覧表!E74</f>
        <v xml:space="preserve">  </v>
      </c>
      <c r="H68" s="77" t="str">
        <f>入力一覧表!F74</f>
        <v/>
      </c>
      <c r="I68" s="77" t="str">
        <f>入力一覧表!G74</f>
        <v/>
      </c>
      <c r="J68" s="77" t="str">
        <f>入力一覧表!H74</f>
        <v xml:space="preserve"> </v>
      </c>
      <c r="K68" s="77">
        <f>入力一覧表!I74</f>
        <v>0</v>
      </c>
      <c r="L68" s="2"/>
      <c r="M68" s="12"/>
      <c r="N68" s="12"/>
      <c r="O68" s="12"/>
      <c r="P68" s="2"/>
      <c r="Q68" s="2"/>
      <c r="R68" s="2"/>
      <c r="S68" s="2"/>
      <c r="T68" s="2"/>
      <c r="U68" s="2"/>
    </row>
    <row r="69" spans="1:21">
      <c r="A69" s="12" t="str">
        <f>入力一覧表!A75</f>
        <v>400mR</v>
      </c>
      <c r="B69" s="12">
        <f t="shared" si="1"/>
        <v>100000</v>
      </c>
      <c r="C69" s="12">
        <f>IF(A69=0,"",VLOOKUP(A69,種目!$A$2:$B$14,2,0))</f>
        <v>10</v>
      </c>
      <c r="D69" s="77">
        <f>入力一覧表!B75</f>
        <v>0</v>
      </c>
      <c r="E69" s="77">
        <f>入力一覧表!C75</f>
        <v>0</v>
      </c>
      <c r="F69" s="77" t="str">
        <f>入力一覧表!D75</f>
        <v xml:space="preserve">  </v>
      </c>
      <c r="G69" s="77" t="str">
        <f>入力一覧表!E75</f>
        <v xml:space="preserve">  </v>
      </c>
      <c r="H69" s="77" t="str">
        <f>入力一覧表!F75</f>
        <v/>
      </c>
      <c r="I69" s="77" t="str">
        <f>入力一覧表!G75</f>
        <v/>
      </c>
      <c r="J69" s="77" t="str">
        <f>入力一覧表!H75</f>
        <v xml:space="preserve"> </v>
      </c>
      <c r="K69" s="77">
        <f>入力一覧表!I75</f>
        <v>0</v>
      </c>
      <c r="L69" s="2"/>
      <c r="M69" s="12"/>
      <c r="N69" s="12"/>
      <c r="O69" s="12"/>
      <c r="P69" s="2"/>
      <c r="Q69" s="2"/>
      <c r="R69" s="2"/>
      <c r="S69" s="2"/>
      <c r="T69" s="2"/>
      <c r="U69" s="2"/>
    </row>
    <row r="70" spans="1:21">
      <c r="A70" s="12" t="str">
        <f>入力一覧表!A76</f>
        <v>400mR</v>
      </c>
      <c r="B70" s="12">
        <f t="shared" si="1"/>
        <v>100000</v>
      </c>
      <c r="C70" s="12">
        <f>IF(A70=0,"",VLOOKUP(A70,種目!$A$2:$B$14,2,0))</f>
        <v>10</v>
      </c>
      <c r="D70" s="77">
        <f>入力一覧表!B76</f>
        <v>0</v>
      </c>
      <c r="E70" s="77">
        <f>入力一覧表!C76</f>
        <v>0</v>
      </c>
      <c r="F70" s="77" t="str">
        <f>入力一覧表!D76</f>
        <v xml:space="preserve">  </v>
      </c>
      <c r="G70" s="77" t="str">
        <f>入力一覧表!E76</f>
        <v xml:space="preserve">  </v>
      </c>
      <c r="H70" s="77" t="str">
        <f>入力一覧表!F76</f>
        <v/>
      </c>
      <c r="I70" s="77" t="str">
        <f>入力一覧表!G76</f>
        <v/>
      </c>
      <c r="J70" s="77" t="str">
        <f>入力一覧表!H76</f>
        <v xml:space="preserve"> </v>
      </c>
      <c r="K70" s="77">
        <f>入力一覧表!I76</f>
        <v>0</v>
      </c>
      <c r="L70" s="2"/>
      <c r="M70" s="12"/>
      <c r="N70" s="12"/>
      <c r="O70" s="12"/>
      <c r="P70" s="2"/>
      <c r="Q70" s="2"/>
      <c r="R70" s="2"/>
      <c r="S70" s="2"/>
      <c r="T70" s="2"/>
      <c r="U70" s="2"/>
    </row>
    <row r="71" spans="1:21">
      <c r="A71" s="12" t="str">
        <f>入力一覧表!A77</f>
        <v>400mR</v>
      </c>
      <c r="B71" s="12">
        <f t="shared" si="1"/>
        <v>100000</v>
      </c>
      <c r="C71" s="12">
        <f>IF(A71=0,"",VLOOKUP(A71,種目!$A$2:$B$14,2,0))</f>
        <v>10</v>
      </c>
      <c r="D71" s="77">
        <f>入力一覧表!B77</f>
        <v>0</v>
      </c>
      <c r="E71" s="77">
        <f>入力一覧表!C77</f>
        <v>0</v>
      </c>
      <c r="F71" s="77" t="str">
        <f>入力一覧表!D77</f>
        <v xml:space="preserve">  </v>
      </c>
      <c r="G71" s="77" t="str">
        <f>入力一覧表!E77</f>
        <v xml:space="preserve">  </v>
      </c>
      <c r="H71" s="77" t="str">
        <f>入力一覧表!F77</f>
        <v/>
      </c>
      <c r="I71" s="77" t="str">
        <f>入力一覧表!G77</f>
        <v/>
      </c>
      <c r="J71" s="77" t="str">
        <f>入力一覧表!H77</f>
        <v xml:space="preserve"> </v>
      </c>
      <c r="K71" s="77">
        <f>入力一覧表!I77</f>
        <v>0</v>
      </c>
      <c r="L71" s="2"/>
      <c r="M71" s="12"/>
      <c r="N71" s="12"/>
      <c r="O71" s="12"/>
      <c r="P71" s="2"/>
      <c r="Q71" s="2"/>
      <c r="R71" s="2"/>
      <c r="S71" s="2"/>
      <c r="T71" s="2"/>
      <c r="U71" s="2"/>
    </row>
    <row r="72" spans="1:21">
      <c r="A72" s="12" t="str">
        <f>入力一覧表!A78</f>
        <v>400mR</v>
      </c>
      <c r="B72" s="12">
        <f t="shared" si="1"/>
        <v>100000</v>
      </c>
      <c r="C72" s="12">
        <f>IF(A72=0,"",VLOOKUP(A72,種目!$A$2:$B$14,2,0))</f>
        <v>10</v>
      </c>
      <c r="D72" s="77">
        <f>入力一覧表!B78</f>
        <v>0</v>
      </c>
      <c r="E72" s="77">
        <f>入力一覧表!C78</f>
        <v>0</v>
      </c>
      <c r="F72" s="77" t="str">
        <f>入力一覧表!D78</f>
        <v xml:space="preserve">  </v>
      </c>
      <c r="G72" s="77" t="str">
        <f>入力一覧表!E78</f>
        <v xml:space="preserve">  </v>
      </c>
      <c r="H72" s="77" t="str">
        <f>入力一覧表!F78</f>
        <v/>
      </c>
      <c r="I72" s="77" t="str">
        <f>入力一覧表!G78</f>
        <v/>
      </c>
      <c r="J72" s="77" t="str">
        <f>入力一覧表!H78</f>
        <v xml:space="preserve"> </v>
      </c>
      <c r="K72" s="77">
        <f>入力一覧表!I78</f>
        <v>0</v>
      </c>
      <c r="L72" s="2"/>
      <c r="M72" s="12"/>
      <c r="N72" s="12"/>
      <c r="O72" s="12"/>
      <c r="P72" s="2"/>
      <c r="Q72" s="2"/>
      <c r="R72" s="2"/>
      <c r="S72" s="2"/>
      <c r="T72" s="2"/>
      <c r="U72" s="2"/>
    </row>
    <row r="73" spans="1:21">
      <c r="A73" s="12" t="str">
        <f>入力一覧表!A79</f>
        <v>400mR</v>
      </c>
      <c r="B73" s="12">
        <f t="shared" si="1"/>
        <v>100000</v>
      </c>
      <c r="C73" s="12">
        <f>IF(A73=0,"",VLOOKUP(A73,種目!$A$2:$B$14,2,0))</f>
        <v>10</v>
      </c>
      <c r="D73" s="77">
        <f>入力一覧表!B79</f>
        <v>0</v>
      </c>
      <c r="E73" s="77">
        <f>入力一覧表!C79</f>
        <v>0</v>
      </c>
      <c r="F73" s="77" t="str">
        <f>入力一覧表!D79</f>
        <v xml:space="preserve">  </v>
      </c>
      <c r="G73" s="77" t="str">
        <f>入力一覧表!E79</f>
        <v xml:space="preserve">  </v>
      </c>
      <c r="H73" s="77" t="str">
        <f>入力一覧表!F79</f>
        <v/>
      </c>
      <c r="I73" s="77" t="str">
        <f>入力一覧表!G79</f>
        <v/>
      </c>
      <c r="J73" s="77" t="str">
        <f>入力一覧表!H79</f>
        <v xml:space="preserve"> </v>
      </c>
      <c r="K73" s="77">
        <f>入力一覧表!I79</f>
        <v>0</v>
      </c>
      <c r="L73" s="2"/>
      <c r="M73" s="12"/>
      <c r="N73" s="12"/>
      <c r="O73" s="12"/>
      <c r="P73" s="2"/>
      <c r="Q73" s="2"/>
      <c r="R73" s="2"/>
      <c r="S73" s="2"/>
      <c r="T73" s="2"/>
      <c r="U73" s="2"/>
    </row>
    <row r="74" spans="1:21">
      <c r="A74" s="12" t="str">
        <f>入力一覧表!A80</f>
        <v>走高跳</v>
      </c>
      <c r="B74" s="12">
        <f t="shared" si="1"/>
        <v>100000</v>
      </c>
      <c r="C74" s="12">
        <f>IF(A74=0,"",VLOOKUP(A74,種目!$A$2:$B$14,2,0))</f>
        <v>11</v>
      </c>
      <c r="D74" s="77">
        <f>入力一覧表!B80</f>
        <v>0</v>
      </c>
      <c r="E74" s="77">
        <f>入力一覧表!C80</f>
        <v>0</v>
      </c>
      <c r="F74" s="77" t="str">
        <f>入力一覧表!D80</f>
        <v xml:space="preserve">  </v>
      </c>
      <c r="G74" s="77" t="str">
        <f>入力一覧表!E80</f>
        <v xml:space="preserve">  </v>
      </c>
      <c r="H74" s="77" t="str">
        <f>入力一覧表!F80</f>
        <v/>
      </c>
      <c r="I74" s="77" t="str">
        <f>入力一覧表!G80</f>
        <v/>
      </c>
      <c r="J74" s="77" t="str">
        <f>入力一覧表!H80</f>
        <v xml:space="preserve"> </v>
      </c>
      <c r="K74" s="77">
        <f>入力一覧表!I80</f>
        <v>0</v>
      </c>
      <c r="L74" s="2"/>
      <c r="M74" s="12"/>
      <c r="N74" s="12"/>
      <c r="O74" s="12"/>
      <c r="P74" s="2"/>
      <c r="Q74" s="2"/>
      <c r="R74" s="2"/>
      <c r="S74" s="2"/>
      <c r="T74" s="2"/>
      <c r="U74" s="2"/>
    </row>
    <row r="75" spans="1:21">
      <c r="A75" s="12" t="str">
        <f>入力一覧表!A81</f>
        <v>走高跳</v>
      </c>
      <c r="B75" s="12">
        <f t="shared" si="1"/>
        <v>100000</v>
      </c>
      <c r="C75" s="12">
        <f>IF(A75=0,"",VLOOKUP(A75,種目!$A$2:$B$14,2,0))</f>
        <v>11</v>
      </c>
      <c r="D75" s="77">
        <f>入力一覧表!B81</f>
        <v>0</v>
      </c>
      <c r="E75" s="77">
        <f>入力一覧表!C81</f>
        <v>0</v>
      </c>
      <c r="F75" s="77" t="str">
        <f>入力一覧表!D81</f>
        <v xml:space="preserve">  </v>
      </c>
      <c r="G75" s="77" t="str">
        <f>入力一覧表!E81</f>
        <v xml:space="preserve">  </v>
      </c>
      <c r="H75" s="77" t="str">
        <f>入力一覧表!F81</f>
        <v/>
      </c>
      <c r="I75" s="77" t="str">
        <f>入力一覧表!G81</f>
        <v/>
      </c>
      <c r="J75" s="77" t="str">
        <f>入力一覧表!H81</f>
        <v xml:space="preserve"> </v>
      </c>
      <c r="K75" s="77">
        <f>入力一覧表!I81</f>
        <v>0</v>
      </c>
      <c r="L75" s="2"/>
      <c r="M75" s="12"/>
      <c r="N75" s="12"/>
      <c r="O75" s="12"/>
      <c r="P75" s="2"/>
      <c r="Q75" s="2"/>
      <c r="R75" s="2"/>
      <c r="S75" s="2"/>
      <c r="T75" s="2"/>
      <c r="U75" s="2"/>
    </row>
    <row r="76" spans="1:21">
      <c r="A76" s="12" t="str">
        <f>入力一覧表!A82</f>
        <v>走高跳</v>
      </c>
      <c r="B76" s="12">
        <f t="shared" si="1"/>
        <v>100000</v>
      </c>
      <c r="C76" s="12">
        <f>IF(A76=0,"",VLOOKUP(A76,種目!$A$2:$B$14,2,0))</f>
        <v>11</v>
      </c>
      <c r="D76" s="77">
        <f>入力一覧表!B82</f>
        <v>0</v>
      </c>
      <c r="E76" s="77">
        <f>入力一覧表!C82</f>
        <v>0</v>
      </c>
      <c r="F76" s="77" t="str">
        <f>入力一覧表!D82</f>
        <v xml:space="preserve">  </v>
      </c>
      <c r="G76" s="77" t="str">
        <f>入力一覧表!E82</f>
        <v xml:space="preserve">  </v>
      </c>
      <c r="H76" s="77" t="str">
        <f>入力一覧表!F82</f>
        <v/>
      </c>
      <c r="I76" s="77" t="str">
        <f>入力一覧表!G82</f>
        <v/>
      </c>
      <c r="J76" s="77" t="str">
        <f>入力一覧表!H82</f>
        <v xml:space="preserve"> </v>
      </c>
      <c r="K76" s="77">
        <f>入力一覧表!I82</f>
        <v>0</v>
      </c>
      <c r="L76" s="2"/>
      <c r="M76" s="12"/>
      <c r="N76" s="12"/>
      <c r="O76" s="12"/>
      <c r="P76" s="2"/>
      <c r="Q76" s="2"/>
      <c r="R76" s="2"/>
      <c r="S76" s="2"/>
      <c r="T76" s="2"/>
      <c r="U76" s="2"/>
    </row>
    <row r="77" spans="1:21">
      <c r="A77" s="12" t="str">
        <f>入力一覧表!A83</f>
        <v>走幅跳</v>
      </c>
      <c r="B77" s="12">
        <f t="shared" si="1"/>
        <v>100000</v>
      </c>
      <c r="C77" s="12">
        <f>IF(A77=0,"",VLOOKUP(A77,種目!$A$2:$B$14,2,0))</f>
        <v>12</v>
      </c>
      <c r="D77" s="77">
        <f>入力一覧表!B83</f>
        <v>0</v>
      </c>
      <c r="E77" s="77">
        <f>入力一覧表!C83</f>
        <v>0</v>
      </c>
      <c r="F77" s="77" t="str">
        <f>入力一覧表!D83</f>
        <v xml:space="preserve">  </v>
      </c>
      <c r="G77" s="77" t="str">
        <f>入力一覧表!E83</f>
        <v xml:space="preserve">  </v>
      </c>
      <c r="H77" s="77" t="str">
        <f>入力一覧表!F83</f>
        <v/>
      </c>
      <c r="I77" s="77" t="str">
        <f>入力一覧表!G83</f>
        <v/>
      </c>
      <c r="J77" s="77" t="str">
        <f>入力一覧表!H83</f>
        <v xml:space="preserve"> </v>
      </c>
      <c r="K77" s="77">
        <f>入力一覧表!I83</f>
        <v>0</v>
      </c>
      <c r="L77" s="2"/>
      <c r="M77" s="12"/>
      <c r="N77" s="12"/>
      <c r="O77" s="12"/>
      <c r="P77" s="2"/>
      <c r="Q77" s="2"/>
      <c r="R77" s="2"/>
      <c r="S77" s="2"/>
      <c r="T77" s="2"/>
      <c r="U77" s="2"/>
    </row>
    <row r="78" spans="1:21">
      <c r="A78" s="12" t="str">
        <f>入力一覧表!A84</f>
        <v>走幅跳</v>
      </c>
      <c r="B78" s="12">
        <f t="shared" si="1"/>
        <v>100000</v>
      </c>
      <c r="C78" s="12">
        <f>IF(A78=0,"",VLOOKUP(A78,種目!$A$2:$B$14,2,0))</f>
        <v>12</v>
      </c>
      <c r="D78" s="77">
        <f>入力一覧表!B84</f>
        <v>0</v>
      </c>
      <c r="E78" s="77">
        <f>入力一覧表!C84</f>
        <v>0</v>
      </c>
      <c r="F78" s="77" t="str">
        <f>入力一覧表!D84</f>
        <v xml:space="preserve">  </v>
      </c>
      <c r="G78" s="77" t="str">
        <f>入力一覧表!E84</f>
        <v xml:space="preserve">  </v>
      </c>
      <c r="H78" s="77" t="str">
        <f>入力一覧表!F84</f>
        <v/>
      </c>
      <c r="I78" s="77" t="str">
        <f>入力一覧表!G84</f>
        <v/>
      </c>
      <c r="J78" s="77" t="str">
        <f>入力一覧表!H84</f>
        <v xml:space="preserve"> </v>
      </c>
      <c r="K78" s="77">
        <f>入力一覧表!I84</f>
        <v>0</v>
      </c>
      <c r="L78" s="2"/>
      <c r="M78" s="12"/>
      <c r="N78" s="12"/>
      <c r="O78" s="12"/>
      <c r="P78" s="2"/>
      <c r="Q78" s="2"/>
      <c r="R78" s="2"/>
      <c r="S78" s="2"/>
      <c r="T78" s="2"/>
      <c r="U78" s="2"/>
    </row>
    <row r="79" spans="1:21">
      <c r="A79" s="12" t="str">
        <f>入力一覧表!A85</f>
        <v>走幅跳</v>
      </c>
      <c r="B79" s="12">
        <f t="shared" si="1"/>
        <v>100000</v>
      </c>
      <c r="C79" s="12">
        <f>IF(A79=0,"",VLOOKUP(A79,種目!$A$2:$B$14,2,0))</f>
        <v>12</v>
      </c>
      <c r="D79" s="77">
        <f>入力一覧表!B85</f>
        <v>0</v>
      </c>
      <c r="E79" s="77">
        <f>入力一覧表!C85</f>
        <v>0</v>
      </c>
      <c r="F79" s="77" t="str">
        <f>入力一覧表!D85</f>
        <v xml:space="preserve">  </v>
      </c>
      <c r="G79" s="77" t="str">
        <f>入力一覧表!E85</f>
        <v xml:space="preserve">  </v>
      </c>
      <c r="H79" s="77" t="str">
        <f>入力一覧表!F85</f>
        <v/>
      </c>
      <c r="I79" s="77" t="str">
        <f>入力一覧表!G85</f>
        <v/>
      </c>
      <c r="J79" s="77" t="str">
        <f>入力一覧表!H85</f>
        <v xml:space="preserve"> </v>
      </c>
      <c r="K79" s="77">
        <f>入力一覧表!I85</f>
        <v>0</v>
      </c>
      <c r="L79" s="2"/>
      <c r="M79" s="12"/>
      <c r="N79" s="12"/>
      <c r="O79" s="12"/>
      <c r="P79" s="2"/>
      <c r="Q79" s="2"/>
      <c r="R79" s="2"/>
      <c r="S79" s="2"/>
      <c r="T79" s="2"/>
      <c r="U79" s="2"/>
    </row>
    <row r="80" spans="1:21">
      <c r="A80" s="12" t="str">
        <f>入力一覧表!A86</f>
        <v>砲丸投</v>
      </c>
      <c r="B80" s="12">
        <f t="shared" si="1"/>
        <v>100000</v>
      </c>
      <c r="C80" s="12">
        <f>IF(A80=0,"",VLOOKUP(A80,種目!$A$2:$B$14,2,0))</f>
        <v>13</v>
      </c>
      <c r="D80" s="77">
        <f>入力一覧表!B86</f>
        <v>0</v>
      </c>
      <c r="E80" s="77">
        <f>入力一覧表!C86</f>
        <v>0</v>
      </c>
      <c r="F80" s="77" t="str">
        <f>入力一覧表!D86</f>
        <v xml:space="preserve">  </v>
      </c>
      <c r="G80" s="77" t="str">
        <f>入力一覧表!E86</f>
        <v xml:space="preserve">  </v>
      </c>
      <c r="H80" s="77" t="str">
        <f>入力一覧表!F86</f>
        <v/>
      </c>
      <c r="I80" s="77" t="str">
        <f>入力一覧表!G86</f>
        <v/>
      </c>
      <c r="J80" s="77" t="str">
        <f>入力一覧表!H86</f>
        <v xml:space="preserve"> </v>
      </c>
      <c r="K80" s="77">
        <f>入力一覧表!I86</f>
        <v>0</v>
      </c>
      <c r="L80" s="2"/>
      <c r="M80" s="12"/>
      <c r="N80" s="12"/>
      <c r="O80" s="12"/>
      <c r="P80" s="2"/>
      <c r="Q80" s="2"/>
      <c r="R80" s="2"/>
      <c r="S80" s="2"/>
      <c r="T80" s="2"/>
      <c r="U80" s="2"/>
    </row>
    <row r="81" spans="1:21">
      <c r="A81" s="12" t="str">
        <f>入力一覧表!A87</f>
        <v>砲丸投</v>
      </c>
      <c r="B81" s="12">
        <f t="shared" si="1"/>
        <v>100000</v>
      </c>
      <c r="C81" s="12">
        <f>IF(A81=0,"",VLOOKUP(A81,種目!$A$2:$B$14,2,0))</f>
        <v>13</v>
      </c>
      <c r="D81" s="77">
        <f>入力一覧表!B87</f>
        <v>0</v>
      </c>
      <c r="E81" s="77">
        <f>入力一覧表!C87</f>
        <v>0</v>
      </c>
      <c r="F81" s="77" t="str">
        <f>入力一覧表!D87</f>
        <v xml:space="preserve">  </v>
      </c>
      <c r="G81" s="77" t="str">
        <f>入力一覧表!E87</f>
        <v xml:space="preserve">  </v>
      </c>
      <c r="H81" s="77" t="str">
        <f>入力一覧表!F87</f>
        <v/>
      </c>
      <c r="I81" s="77" t="str">
        <f>入力一覧表!G87</f>
        <v/>
      </c>
      <c r="J81" s="77" t="str">
        <f>入力一覧表!H87</f>
        <v xml:space="preserve"> </v>
      </c>
      <c r="K81" s="77">
        <f>入力一覧表!I87</f>
        <v>0</v>
      </c>
      <c r="L81" s="2"/>
      <c r="M81" s="12"/>
      <c r="N81" s="12"/>
      <c r="O81" s="12"/>
      <c r="P81" s="2"/>
      <c r="Q81" s="2"/>
      <c r="R81" s="2"/>
      <c r="S81" s="2"/>
      <c r="T81" s="2"/>
      <c r="U81" s="2"/>
    </row>
    <row r="82" spans="1:21">
      <c r="A82" s="12" t="str">
        <f>入力一覧表!A88</f>
        <v>砲丸投</v>
      </c>
      <c r="B82" s="12">
        <f t="shared" si="1"/>
        <v>100000</v>
      </c>
      <c r="C82" s="12">
        <f>IF(A82=0,"",VLOOKUP(A82,種目!$A$2:$B$14,2,0))</f>
        <v>13</v>
      </c>
      <c r="D82" s="77">
        <f>入力一覧表!B88</f>
        <v>0</v>
      </c>
      <c r="E82" s="77">
        <f>入力一覧表!C88</f>
        <v>0</v>
      </c>
      <c r="F82" s="77" t="str">
        <f>入力一覧表!D88</f>
        <v xml:space="preserve">  </v>
      </c>
      <c r="G82" s="77" t="str">
        <f>入力一覧表!E88</f>
        <v xml:space="preserve">  </v>
      </c>
      <c r="H82" s="77" t="str">
        <f>入力一覧表!F88</f>
        <v/>
      </c>
      <c r="I82" s="77" t="str">
        <f>入力一覧表!G88</f>
        <v/>
      </c>
      <c r="J82" s="77" t="str">
        <f>入力一覧表!H88</f>
        <v xml:space="preserve"> </v>
      </c>
      <c r="K82" s="77">
        <f>入力一覧表!I88</f>
        <v>0</v>
      </c>
      <c r="L82" s="2"/>
    </row>
    <row r="83" spans="1:21">
      <c r="A83" s="12">
        <f>入力一覧表!A89</f>
        <v>0</v>
      </c>
      <c r="B83" s="12">
        <f t="shared" si="1"/>
        <v>100000</v>
      </c>
      <c r="C83" s="12" t="str">
        <f>IF(A83=0,"",VLOOKUP(A83,種目!$A$2:$B$14,2,0))</f>
        <v/>
      </c>
      <c r="D83" s="77">
        <f>入力一覧表!B89</f>
        <v>0</v>
      </c>
      <c r="E83" s="77">
        <f>入力一覧表!C89</f>
        <v>0</v>
      </c>
      <c r="F83" s="77" t="str">
        <f>入力一覧表!D89</f>
        <v xml:space="preserve">  </v>
      </c>
      <c r="G83" s="77" t="str">
        <f>入力一覧表!E89</f>
        <v xml:space="preserve">  </v>
      </c>
      <c r="H83" s="77" t="str">
        <f>入力一覧表!F89</f>
        <v/>
      </c>
      <c r="I83" s="77" t="str">
        <f>入力一覧表!G89</f>
        <v/>
      </c>
      <c r="J83" s="77" t="str">
        <f>入力一覧表!H89</f>
        <v xml:space="preserve"> </v>
      </c>
      <c r="K83" s="77">
        <f>入力一覧表!I89</f>
        <v>0</v>
      </c>
      <c r="L83" s="2"/>
    </row>
    <row r="84" spans="1:21">
      <c r="A84" s="12">
        <f>入力一覧表!A90</f>
        <v>0</v>
      </c>
      <c r="B84" s="12">
        <f t="shared" si="1"/>
        <v>100000</v>
      </c>
      <c r="C84" s="12" t="str">
        <f>IF(A84=0,"",VLOOKUP(A84,種目!$A$2:$B$14,2,0))</f>
        <v/>
      </c>
      <c r="D84" s="77">
        <f>入力一覧表!B90</f>
        <v>0</v>
      </c>
      <c r="E84" s="77">
        <f>入力一覧表!C90</f>
        <v>0</v>
      </c>
      <c r="F84" s="77" t="str">
        <f>入力一覧表!D90</f>
        <v xml:space="preserve">  </v>
      </c>
      <c r="G84" s="77" t="str">
        <f>入力一覧表!E90</f>
        <v xml:space="preserve">  </v>
      </c>
      <c r="H84" s="77" t="str">
        <f>入力一覧表!F90</f>
        <v/>
      </c>
      <c r="I84" s="77" t="str">
        <f>入力一覧表!G90</f>
        <v/>
      </c>
      <c r="J84" s="77" t="str">
        <f>入力一覧表!H90</f>
        <v xml:space="preserve"> </v>
      </c>
      <c r="K84" s="77">
        <f>入力一覧表!I90</f>
        <v>0</v>
      </c>
      <c r="L84" s="2"/>
    </row>
    <row r="85" spans="1:21">
      <c r="A85" s="12">
        <f>入力一覧表!A91</f>
        <v>0</v>
      </c>
      <c r="B85" s="12">
        <f t="shared" si="1"/>
        <v>100000</v>
      </c>
      <c r="C85" s="12" t="str">
        <f>IF(A85=0,"",VLOOKUP(A85,種目!$A$2:$B$14,2,0))</f>
        <v/>
      </c>
      <c r="D85" s="77">
        <f>入力一覧表!B91</f>
        <v>0</v>
      </c>
      <c r="E85" s="77">
        <f>入力一覧表!C91</f>
        <v>0</v>
      </c>
      <c r="F85" s="77" t="str">
        <f>入力一覧表!D91</f>
        <v xml:space="preserve">  </v>
      </c>
      <c r="G85" s="77" t="str">
        <f>入力一覧表!E91</f>
        <v xml:space="preserve">  </v>
      </c>
      <c r="H85" s="77" t="str">
        <f>入力一覧表!F91</f>
        <v/>
      </c>
      <c r="I85" s="77" t="str">
        <f>入力一覧表!G91</f>
        <v/>
      </c>
      <c r="J85" s="77" t="str">
        <f>入力一覧表!H91</f>
        <v xml:space="preserve"> </v>
      </c>
      <c r="K85" s="77">
        <f>入力一覧表!I91</f>
        <v>0</v>
      </c>
      <c r="L85" s="2"/>
    </row>
    <row r="86" spans="1:21">
      <c r="A86" s="12">
        <f>入力一覧表!A92</f>
        <v>0</v>
      </c>
      <c r="B86" s="12">
        <f t="shared" si="1"/>
        <v>100000</v>
      </c>
      <c r="C86" s="12" t="str">
        <f>IF(A86=0,"",VLOOKUP(A86,種目!$A$2:$B$14,2,0))</f>
        <v/>
      </c>
      <c r="D86" s="77">
        <f>入力一覧表!B92</f>
        <v>0</v>
      </c>
      <c r="E86" s="77">
        <f>入力一覧表!C92</f>
        <v>0</v>
      </c>
      <c r="F86" s="77" t="str">
        <f>入力一覧表!D92</f>
        <v xml:space="preserve">  </v>
      </c>
      <c r="G86" s="77" t="str">
        <f>入力一覧表!E92</f>
        <v xml:space="preserve">  </v>
      </c>
      <c r="H86" s="77" t="str">
        <f>入力一覧表!F92</f>
        <v/>
      </c>
      <c r="I86" s="77" t="str">
        <f>入力一覧表!G92</f>
        <v/>
      </c>
      <c r="J86" s="77" t="str">
        <f>入力一覧表!H92</f>
        <v xml:space="preserve"> </v>
      </c>
      <c r="K86" s="77">
        <f>入力一覧表!I92</f>
        <v>0</v>
      </c>
      <c r="L86" s="2"/>
    </row>
    <row r="87" spans="1:21">
      <c r="A87" s="12">
        <f>入力一覧表!A93</f>
        <v>0</v>
      </c>
      <c r="B87" s="12">
        <f t="shared" si="1"/>
        <v>100000</v>
      </c>
      <c r="C87" s="12" t="str">
        <f>IF(A87=0,"",VLOOKUP(A87,種目!$A$2:$B$14,2,0))</f>
        <v/>
      </c>
      <c r="D87" s="77">
        <f>入力一覧表!B93</f>
        <v>0</v>
      </c>
      <c r="E87" s="77">
        <f>入力一覧表!C93</f>
        <v>0</v>
      </c>
      <c r="F87" s="77" t="str">
        <f>入力一覧表!D93</f>
        <v xml:space="preserve">  </v>
      </c>
      <c r="G87" s="77" t="str">
        <f>入力一覧表!E93</f>
        <v xml:space="preserve">  </v>
      </c>
      <c r="H87" s="77" t="str">
        <f>入力一覧表!F93</f>
        <v/>
      </c>
      <c r="I87" s="77" t="str">
        <f>入力一覧表!G93</f>
        <v/>
      </c>
      <c r="J87" s="77" t="str">
        <f>入力一覧表!H93</f>
        <v xml:space="preserve"> </v>
      </c>
      <c r="K87" s="77">
        <f>入力一覧表!I93</f>
        <v>0</v>
      </c>
    </row>
    <row r="88" spans="1:21">
      <c r="A88" s="12">
        <f>入力一覧表!A94</f>
        <v>0</v>
      </c>
      <c r="B88" s="12">
        <f t="shared" si="1"/>
        <v>100000</v>
      </c>
      <c r="C88" s="12" t="str">
        <f>IF(A88=0,"",VLOOKUP(A88,種目!$A$2:$B$14,2,0))</f>
        <v/>
      </c>
      <c r="D88" s="77">
        <f>入力一覧表!B94</f>
        <v>0</v>
      </c>
      <c r="E88" s="77">
        <f>入力一覧表!C94</f>
        <v>0</v>
      </c>
      <c r="F88" s="77" t="str">
        <f>入力一覧表!D94</f>
        <v xml:space="preserve">  </v>
      </c>
      <c r="G88" s="77" t="str">
        <f>入力一覧表!E94</f>
        <v xml:space="preserve">  </v>
      </c>
      <c r="H88" s="77" t="str">
        <f>入力一覧表!F94</f>
        <v/>
      </c>
      <c r="I88" s="77" t="str">
        <f>入力一覧表!G94</f>
        <v/>
      </c>
      <c r="J88" s="77" t="str">
        <f>入力一覧表!H94</f>
        <v xml:space="preserve"> </v>
      </c>
      <c r="K88" s="77">
        <f>入力一覧表!I94</f>
        <v>0</v>
      </c>
    </row>
    <row r="89" spans="1:21">
      <c r="A89" s="12">
        <f>入力一覧表!A95</f>
        <v>0</v>
      </c>
      <c r="B89" s="12">
        <f t="shared" si="1"/>
        <v>100000</v>
      </c>
      <c r="C89" s="12" t="str">
        <f>IF(A89=0,"",VLOOKUP(A89,種目!$A$2:$B$14,2,0))</f>
        <v/>
      </c>
      <c r="D89" s="77">
        <f>入力一覧表!B95</f>
        <v>0</v>
      </c>
      <c r="E89" s="77">
        <f>入力一覧表!C95</f>
        <v>0</v>
      </c>
      <c r="F89" s="77" t="str">
        <f>入力一覧表!D95</f>
        <v xml:space="preserve">  </v>
      </c>
      <c r="G89" s="77" t="str">
        <f>入力一覧表!E95</f>
        <v xml:space="preserve">  </v>
      </c>
      <c r="H89" s="77" t="str">
        <f>入力一覧表!F95</f>
        <v/>
      </c>
      <c r="I89" s="77" t="str">
        <f>入力一覧表!G95</f>
        <v/>
      </c>
      <c r="J89" s="77" t="str">
        <f>入力一覧表!H95</f>
        <v xml:space="preserve"> </v>
      </c>
      <c r="K89" s="77">
        <f>入力一覧表!I95</f>
        <v>0</v>
      </c>
    </row>
    <row r="90" spans="1:21">
      <c r="A90" s="12">
        <f>入力一覧表!A96</f>
        <v>0</v>
      </c>
      <c r="B90" s="12">
        <f t="shared" si="1"/>
        <v>100000</v>
      </c>
      <c r="C90" s="12" t="str">
        <f>IF(A90=0,"",VLOOKUP(A90,種目!$A$2:$B$14,2,0))</f>
        <v/>
      </c>
      <c r="D90" s="77">
        <f>入力一覧表!B96</f>
        <v>0</v>
      </c>
      <c r="E90" s="77">
        <f>入力一覧表!C96</f>
        <v>0</v>
      </c>
      <c r="F90" s="77" t="str">
        <f>入力一覧表!D96</f>
        <v xml:space="preserve">  </v>
      </c>
      <c r="G90" s="77" t="str">
        <f>入力一覧表!E96</f>
        <v xml:space="preserve">  </v>
      </c>
      <c r="H90" s="77" t="str">
        <f>入力一覧表!F96</f>
        <v/>
      </c>
      <c r="I90" s="77" t="str">
        <f>入力一覧表!G96</f>
        <v/>
      </c>
      <c r="J90" s="77" t="str">
        <f>入力一覧表!H96</f>
        <v xml:space="preserve"> </v>
      </c>
      <c r="K90" s="77">
        <f>入力一覧表!I96</f>
        <v>0</v>
      </c>
    </row>
    <row r="91" spans="1:21">
      <c r="A91" s="12">
        <f>入力一覧表!A97</f>
        <v>0</v>
      </c>
      <c r="B91" s="12">
        <f t="shared" si="1"/>
        <v>100000</v>
      </c>
      <c r="C91" s="12" t="str">
        <f>IF(A91=0,"",VLOOKUP(A91,種目!$A$2:$B$14,2,0))</f>
        <v/>
      </c>
      <c r="D91" s="77">
        <f>入力一覧表!B97</f>
        <v>0</v>
      </c>
      <c r="E91" s="77">
        <f>入力一覧表!C97</f>
        <v>0</v>
      </c>
      <c r="F91" s="77" t="str">
        <f>入力一覧表!D97</f>
        <v xml:space="preserve">  </v>
      </c>
      <c r="G91" s="77" t="str">
        <f>入力一覧表!E97</f>
        <v xml:space="preserve">  </v>
      </c>
      <c r="H91" s="77" t="str">
        <f>入力一覧表!F97</f>
        <v/>
      </c>
      <c r="I91" s="77" t="str">
        <f>入力一覧表!G97</f>
        <v/>
      </c>
      <c r="J91" s="77" t="str">
        <f>入力一覧表!H97</f>
        <v xml:space="preserve"> </v>
      </c>
      <c r="K91" s="77">
        <f>入力一覧表!I97</f>
        <v>0</v>
      </c>
    </row>
    <row r="92" spans="1:21">
      <c r="A92" s="12">
        <f>入力一覧表!A98</f>
        <v>0</v>
      </c>
      <c r="B92" s="12">
        <f t="shared" si="1"/>
        <v>100000</v>
      </c>
      <c r="C92" s="12" t="str">
        <f>IF(A92=0,"",VLOOKUP(A92,種目!$A$2:$B$14,2,0))</f>
        <v/>
      </c>
      <c r="D92" s="77">
        <f>入力一覧表!B98</f>
        <v>0</v>
      </c>
      <c r="E92" s="77">
        <f>入力一覧表!C98</f>
        <v>0</v>
      </c>
      <c r="F92" s="77" t="str">
        <f>入力一覧表!D98</f>
        <v xml:space="preserve">  </v>
      </c>
      <c r="G92" s="77" t="str">
        <f>入力一覧表!E98</f>
        <v xml:space="preserve">  </v>
      </c>
      <c r="H92" s="77" t="str">
        <f>入力一覧表!F98</f>
        <v/>
      </c>
      <c r="I92" s="77" t="str">
        <f>入力一覧表!G98</f>
        <v/>
      </c>
      <c r="J92" s="77" t="str">
        <f>入力一覧表!H98</f>
        <v xml:space="preserve"> </v>
      </c>
      <c r="K92" s="77">
        <f>入力一覧表!I98</f>
        <v>0</v>
      </c>
    </row>
    <row r="93" spans="1:21">
      <c r="A93" s="125" t="s">
        <v>2373</v>
      </c>
      <c r="B93" s="125"/>
      <c r="C93" s="125"/>
      <c r="D93" s="54"/>
      <c r="E93" s="54"/>
      <c r="F93" s="54"/>
      <c r="G93" s="54"/>
      <c r="H93" s="54"/>
      <c r="I93" s="54"/>
      <c r="J93" s="54"/>
      <c r="K93" s="54"/>
    </row>
    <row r="94" spans="1:21">
      <c r="A94" s="12" t="str">
        <f>入力一覧表!J9</f>
        <v>1年100m</v>
      </c>
      <c r="B94" s="12">
        <f t="shared" ref="B94" si="2">200000+D94</f>
        <v>200000</v>
      </c>
      <c r="C94" s="12">
        <f>IF(A94=0,"",VLOOKUP(A94,種目!$A$15:$B$25,2,0))</f>
        <v>14</v>
      </c>
      <c r="D94" s="77">
        <f>入力一覧表!K9</f>
        <v>0</v>
      </c>
      <c r="E94" s="77">
        <f>入力一覧表!L9</f>
        <v>0</v>
      </c>
      <c r="F94" s="53" t="str">
        <f>入力一覧表!M9</f>
        <v xml:space="preserve">  </v>
      </c>
      <c r="G94" s="12" t="str">
        <f>入力一覧表!N9</f>
        <v xml:space="preserve">  </v>
      </c>
      <c r="H94" s="12" t="str">
        <f>入力一覧表!O9</f>
        <v/>
      </c>
      <c r="I94" s="12" t="str">
        <f>入力一覧表!P9</f>
        <v/>
      </c>
      <c r="J94" s="12" t="str">
        <f>入力一覧表!Q9</f>
        <v xml:space="preserve"> </v>
      </c>
      <c r="K94" s="77">
        <f>入力一覧表!R9</f>
        <v>0</v>
      </c>
    </row>
    <row r="95" spans="1:21">
      <c r="A95" s="12" t="str">
        <f>入力一覧表!J10</f>
        <v>1年100m</v>
      </c>
      <c r="B95" s="12">
        <f t="shared" ref="B95:B158" si="3">200000+D95</f>
        <v>200000</v>
      </c>
      <c r="C95" s="12">
        <f>IF(A95=0,"",VLOOKUP(A95,種目!$A$15:$B$25,2,0))</f>
        <v>14</v>
      </c>
      <c r="D95" s="77">
        <f>入力一覧表!K10</f>
        <v>0</v>
      </c>
      <c r="E95" s="77">
        <f>入力一覧表!L10</f>
        <v>0</v>
      </c>
      <c r="F95" s="53" t="str">
        <f>入力一覧表!M10</f>
        <v xml:space="preserve">  </v>
      </c>
      <c r="G95" s="12" t="str">
        <f>入力一覧表!N10</f>
        <v xml:space="preserve">  </v>
      </c>
      <c r="H95" s="12" t="str">
        <f>入力一覧表!O10</f>
        <v/>
      </c>
      <c r="I95" s="12" t="str">
        <f>入力一覧表!P10</f>
        <v/>
      </c>
      <c r="J95" s="12" t="str">
        <f>入力一覧表!Q10</f>
        <v xml:space="preserve"> </v>
      </c>
      <c r="K95" s="77">
        <f>入力一覧表!R10</f>
        <v>0</v>
      </c>
    </row>
    <row r="96" spans="1:21">
      <c r="A96" s="12" t="str">
        <f>入力一覧表!J11</f>
        <v>1年100m</v>
      </c>
      <c r="B96" s="12">
        <f t="shared" si="3"/>
        <v>200000</v>
      </c>
      <c r="C96" s="12">
        <f>IF(A96=0,"",VLOOKUP(A96,種目!$A$15:$B$25,2,0))</f>
        <v>14</v>
      </c>
      <c r="D96" s="77">
        <f>入力一覧表!K11</f>
        <v>0</v>
      </c>
      <c r="E96" s="77">
        <f>入力一覧表!L11</f>
        <v>0</v>
      </c>
      <c r="F96" s="53" t="str">
        <f>入力一覧表!M11</f>
        <v xml:space="preserve">  </v>
      </c>
      <c r="G96" s="12" t="str">
        <f>入力一覧表!N11</f>
        <v xml:space="preserve">  </v>
      </c>
      <c r="H96" s="12" t="str">
        <f>入力一覧表!O11</f>
        <v/>
      </c>
      <c r="I96" s="12" t="str">
        <f>入力一覧表!P11</f>
        <v/>
      </c>
      <c r="J96" s="12" t="str">
        <f>入力一覧表!Q11</f>
        <v xml:space="preserve"> </v>
      </c>
      <c r="K96" s="77">
        <f>入力一覧表!R11</f>
        <v>0</v>
      </c>
    </row>
    <row r="97" spans="1:11">
      <c r="A97" s="12" t="str">
        <f>入力一覧表!J12</f>
        <v>1年100m</v>
      </c>
      <c r="B97" s="12">
        <f t="shared" si="3"/>
        <v>200000</v>
      </c>
      <c r="C97" s="12">
        <f>IF(A97=0,"",VLOOKUP(A97,種目!$A$15:$B$25,2,0))</f>
        <v>14</v>
      </c>
      <c r="D97" s="77">
        <f>入力一覧表!K12</f>
        <v>0</v>
      </c>
      <c r="E97" s="77">
        <f>入力一覧表!L12</f>
        <v>0</v>
      </c>
      <c r="F97" s="53" t="str">
        <f>入力一覧表!M12</f>
        <v xml:space="preserve">  </v>
      </c>
      <c r="G97" s="12" t="str">
        <f>入力一覧表!N12</f>
        <v xml:space="preserve">  </v>
      </c>
      <c r="H97" s="12" t="str">
        <f>入力一覧表!O12</f>
        <v/>
      </c>
      <c r="I97" s="12" t="str">
        <f>入力一覧表!P12</f>
        <v/>
      </c>
      <c r="J97" s="12" t="str">
        <f>入力一覧表!Q12</f>
        <v xml:space="preserve"> </v>
      </c>
      <c r="K97" s="77">
        <f>入力一覧表!R12</f>
        <v>0</v>
      </c>
    </row>
    <row r="98" spans="1:11">
      <c r="A98" s="12" t="str">
        <f>入力一覧表!J13</f>
        <v>1年100m</v>
      </c>
      <c r="B98" s="12">
        <f t="shared" si="3"/>
        <v>200000</v>
      </c>
      <c r="C98" s="12">
        <f>IF(A98=0,"",VLOOKUP(A98,種目!$A$15:$B$25,2,0))</f>
        <v>14</v>
      </c>
      <c r="D98" s="77">
        <f>入力一覧表!K13</f>
        <v>0</v>
      </c>
      <c r="E98" s="77">
        <f>入力一覧表!L13</f>
        <v>0</v>
      </c>
      <c r="F98" s="53" t="str">
        <f>入力一覧表!M13</f>
        <v xml:space="preserve">  </v>
      </c>
      <c r="G98" s="12" t="str">
        <f>入力一覧表!N13</f>
        <v xml:space="preserve">  </v>
      </c>
      <c r="H98" s="12" t="str">
        <f>入力一覧表!O13</f>
        <v/>
      </c>
      <c r="I98" s="12" t="str">
        <f>入力一覧表!P13</f>
        <v/>
      </c>
      <c r="J98" s="12" t="str">
        <f>入力一覧表!Q13</f>
        <v xml:space="preserve"> </v>
      </c>
      <c r="K98" s="77">
        <f>入力一覧表!R13</f>
        <v>0</v>
      </c>
    </row>
    <row r="99" spans="1:11">
      <c r="A99" s="12" t="str">
        <f>入力一覧表!J14</f>
        <v>1年100m</v>
      </c>
      <c r="B99" s="12">
        <f t="shared" si="3"/>
        <v>200000</v>
      </c>
      <c r="C99" s="12">
        <f>IF(A99=0,"",VLOOKUP(A99,種目!$A$15:$B$25,2,0))</f>
        <v>14</v>
      </c>
      <c r="D99" s="77">
        <f>入力一覧表!K14</f>
        <v>0</v>
      </c>
      <c r="E99" s="77">
        <f>入力一覧表!L14</f>
        <v>0</v>
      </c>
      <c r="F99" s="53" t="str">
        <f>入力一覧表!M14</f>
        <v xml:space="preserve">  </v>
      </c>
      <c r="G99" s="12" t="str">
        <f>入力一覧表!N14</f>
        <v xml:space="preserve">  </v>
      </c>
      <c r="H99" s="12" t="str">
        <f>入力一覧表!O14</f>
        <v/>
      </c>
      <c r="I99" s="12" t="str">
        <f>入力一覧表!P14</f>
        <v/>
      </c>
      <c r="J99" s="12" t="str">
        <f>入力一覧表!Q14</f>
        <v xml:space="preserve"> </v>
      </c>
      <c r="K99" s="77">
        <f>入力一覧表!R14</f>
        <v>0</v>
      </c>
    </row>
    <row r="100" spans="1:11">
      <c r="A100" s="12" t="str">
        <f>入力一覧表!J15</f>
        <v>1年100m</v>
      </c>
      <c r="B100" s="12">
        <f t="shared" si="3"/>
        <v>200000</v>
      </c>
      <c r="C100" s="12">
        <f>IF(A100=0,"",VLOOKUP(A100,種目!$A$15:$B$25,2,0))</f>
        <v>14</v>
      </c>
      <c r="D100" s="77">
        <f>入力一覧表!K15</f>
        <v>0</v>
      </c>
      <c r="E100" s="77">
        <f>入力一覧表!L15</f>
        <v>0</v>
      </c>
      <c r="F100" s="53" t="str">
        <f>入力一覧表!M15</f>
        <v xml:space="preserve">  </v>
      </c>
      <c r="G100" s="12" t="str">
        <f>入力一覧表!N15</f>
        <v xml:space="preserve">  </v>
      </c>
      <c r="H100" s="12" t="str">
        <f>入力一覧表!O15</f>
        <v/>
      </c>
      <c r="I100" s="12" t="str">
        <f>入力一覧表!P15</f>
        <v/>
      </c>
      <c r="J100" s="12" t="str">
        <f>入力一覧表!Q15</f>
        <v xml:space="preserve"> </v>
      </c>
      <c r="K100" s="77">
        <f>入力一覧表!R15</f>
        <v>0</v>
      </c>
    </row>
    <row r="101" spans="1:11">
      <c r="A101" s="12" t="str">
        <f>入力一覧表!J16</f>
        <v>1年100m</v>
      </c>
      <c r="B101" s="12">
        <f t="shared" si="3"/>
        <v>200000</v>
      </c>
      <c r="C101" s="12">
        <f>IF(A101=0,"",VLOOKUP(A101,種目!$A$15:$B$25,2,0))</f>
        <v>14</v>
      </c>
      <c r="D101" s="77">
        <f>入力一覧表!K16</f>
        <v>0</v>
      </c>
      <c r="E101" s="77">
        <f>入力一覧表!L16</f>
        <v>0</v>
      </c>
      <c r="F101" s="53" t="str">
        <f>入力一覧表!M16</f>
        <v xml:space="preserve">  </v>
      </c>
      <c r="G101" s="12" t="str">
        <f>入力一覧表!N16</f>
        <v xml:space="preserve">  </v>
      </c>
      <c r="H101" s="12" t="str">
        <f>入力一覧表!O16</f>
        <v/>
      </c>
      <c r="I101" s="12" t="str">
        <f>入力一覧表!P16</f>
        <v/>
      </c>
      <c r="J101" s="12" t="str">
        <f>入力一覧表!Q16</f>
        <v xml:space="preserve"> </v>
      </c>
      <c r="K101" s="77">
        <f>入力一覧表!R16</f>
        <v>0</v>
      </c>
    </row>
    <row r="102" spans="1:11">
      <c r="A102" s="12" t="str">
        <f>入力一覧表!J17</f>
        <v>1年100m</v>
      </c>
      <c r="B102" s="12">
        <f t="shared" si="3"/>
        <v>200000</v>
      </c>
      <c r="C102" s="12">
        <f>IF(A102=0,"",VLOOKUP(A102,種目!$A$15:$B$25,2,0))</f>
        <v>14</v>
      </c>
      <c r="D102" s="77">
        <f>入力一覧表!K17</f>
        <v>0</v>
      </c>
      <c r="E102" s="77">
        <f>入力一覧表!L17</f>
        <v>0</v>
      </c>
      <c r="F102" s="53" t="str">
        <f>入力一覧表!M17</f>
        <v xml:space="preserve">  </v>
      </c>
      <c r="G102" s="12" t="str">
        <f>入力一覧表!N17</f>
        <v xml:space="preserve">  </v>
      </c>
      <c r="H102" s="12" t="str">
        <f>入力一覧表!O17</f>
        <v/>
      </c>
      <c r="I102" s="12" t="str">
        <f>入力一覧表!P17</f>
        <v/>
      </c>
      <c r="J102" s="12" t="str">
        <f>入力一覧表!Q17</f>
        <v xml:space="preserve"> </v>
      </c>
      <c r="K102" s="77">
        <f>入力一覧表!R17</f>
        <v>0</v>
      </c>
    </row>
    <row r="103" spans="1:11">
      <c r="A103" s="12" t="str">
        <f>入力一覧表!J18</f>
        <v>1年100m</v>
      </c>
      <c r="B103" s="12">
        <f t="shared" si="3"/>
        <v>200000</v>
      </c>
      <c r="C103" s="12">
        <f>IF(A103=0,"",VLOOKUP(A103,種目!$A$15:$B$25,2,0))</f>
        <v>14</v>
      </c>
      <c r="D103" s="77">
        <f>入力一覧表!K18</f>
        <v>0</v>
      </c>
      <c r="E103" s="77">
        <f>入力一覧表!L18</f>
        <v>0</v>
      </c>
      <c r="F103" s="53" t="str">
        <f>入力一覧表!M18</f>
        <v xml:space="preserve">  </v>
      </c>
      <c r="G103" s="12" t="str">
        <f>入力一覧表!N18</f>
        <v xml:space="preserve">  </v>
      </c>
      <c r="H103" s="12" t="str">
        <f>入力一覧表!O18</f>
        <v/>
      </c>
      <c r="I103" s="12" t="str">
        <f>入力一覧表!P18</f>
        <v/>
      </c>
      <c r="J103" s="12" t="str">
        <f>入力一覧表!Q18</f>
        <v xml:space="preserve"> </v>
      </c>
      <c r="K103" s="77">
        <f>入力一覧表!R18</f>
        <v>0</v>
      </c>
    </row>
    <row r="104" spans="1:11">
      <c r="A104" s="12" t="str">
        <f>入力一覧表!J19</f>
        <v>2年100m</v>
      </c>
      <c r="B104" s="12">
        <f t="shared" si="3"/>
        <v>200000</v>
      </c>
      <c r="C104" s="12">
        <f>IF(A104=0,"",VLOOKUP(A104,種目!$A$15:$B$25,2,0))</f>
        <v>15</v>
      </c>
      <c r="D104" s="77">
        <f>入力一覧表!K19</f>
        <v>0</v>
      </c>
      <c r="E104" s="77">
        <f>入力一覧表!L19</f>
        <v>0</v>
      </c>
      <c r="F104" s="53" t="str">
        <f>入力一覧表!M19</f>
        <v xml:space="preserve">  </v>
      </c>
      <c r="G104" s="12" t="str">
        <f>入力一覧表!N19</f>
        <v xml:space="preserve">  </v>
      </c>
      <c r="H104" s="12" t="str">
        <f>入力一覧表!O19</f>
        <v/>
      </c>
      <c r="I104" s="12" t="str">
        <f>入力一覧表!P19</f>
        <v/>
      </c>
      <c r="J104" s="12" t="str">
        <f>入力一覧表!Q19</f>
        <v xml:space="preserve"> </v>
      </c>
      <c r="K104" s="77">
        <f>入力一覧表!R19</f>
        <v>0</v>
      </c>
    </row>
    <row r="105" spans="1:11">
      <c r="A105" s="12" t="str">
        <f>入力一覧表!J20</f>
        <v>2年100m</v>
      </c>
      <c r="B105" s="12">
        <f t="shared" si="3"/>
        <v>200000</v>
      </c>
      <c r="C105" s="12">
        <f>IF(A105=0,"",VLOOKUP(A105,種目!$A$15:$B$25,2,0))</f>
        <v>15</v>
      </c>
      <c r="D105" s="77">
        <f>入力一覧表!K20</f>
        <v>0</v>
      </c>
      <c r="E105" s="77">
        <f>入力一覧表!L20</f>
        <v>0</v>
      </c>
      <c r="F105" s="53" t="str">
        <f>入力一覧表!M20</f>
        <v xml:space="preserve">  </v>
      </c>
      <c r="G105" s="12" t="str">
        <f>入力一覧表!N20</f>
        <v xml:space="preserve">  </v>
      </c>
      <c r="H105" s="12" t="str">
        <f>入力一覧表!O20</f>
        <v/>
      </c>
      <c r="I105" s="12" t="str">
        <f>入力一覧表!P20</f>
        <v/>
      </c>
      <c r="J105" s="12" t="str">
        <f>入力一覧表!Q20</f>
        <v xml:space="preserve"> </v>
      </c>
      <c r="K105" s="77">
        <f>入力一覧表!R20</f>
        <v>0</v>
      </c>
    </row>
    <row r="106" spans="1:11">
      <c r="A106" s="12" t="str">
        <f>入力一覧表!J21</f>
        <v>2年100m</v>
      </c>
      <c r="B106" s="12">
        <f t="shared" si="3"/>
        <v>200000</v>
      </c>
      <c r="C106" s="12">
        <f>IF(A106=0,"",VLOOKUP(A106,種目!$A$15:$B$25,2,0))</f>
        <v>15</v>
      </c>
      <c r="D106" s="77">
        <f>入力一覧表!K21</f>
        <v>0</v>
      </c>
      <c r="E106" s="77">
        <f>入力一覧表!L21</f>
        <v>0</v>
      </c>
      <c r="F106" s="53" t="str">
        <f>入力一覧表!M21</f>
        <v xml:space="preserve">  </v>
      </c>
      <c r="G106" s="12" t="str">
        <f>入力一覧表!N21</f>
        <v xml:space="preserve">  </v>
      </c>
      <c r="H106" s="12" t="str">
        <f>入力一覧表!O21</f>
        <v/>
      </c>
      <c r="I106" s="12" t="str">
        <f>入力一覧表!P21</f>
        <v/>
      </c>
      <c r="J106" s="12" t="str">
        <f>入力一覧表!Q21</f>
        <v xml:space="preserve"> </v>
      </c>
      <c r="K106" s="77">
        <f>入力一覧表!R21</f>
        <v>0</v>
      </c>
    </row>
    <row r="107" spans="1:11">
      <c r="A107" s="12" t="str">
        <f>入力一覧表!J22</f>
        <v>2年100m</v>
      </c>
      <c r="B107" s="12">
        <f t="shared" si="3"/>
        <v>200000</v>
      </c>
      <c r="C107" s="12">
        <f>IF(A107=0,"",VLOOKUP(A107,種目!$A$15:$B$25,2,0))</f>
        <v>15</v>
      </c>
      <c r="D107" s="77">
        <f>入力一覧表!K22</f>
        <v>0</v>
      </c>
      <c r="E107" s="77">
        <f>入力一覧表!L22</f>
        <v>0</v>
      </c>
      <c r="F107" s="53" t="str">
        <f>入力一覧表!M22</f>
        <v xml:space="preserve">  </v>
      </c>
      <c r="G107" s="12" t="str">
        <f>入力一覧表!N22</f>
        <v xml:space="preserve">  </v>
      </c>
      <c r="H107" s="12" t="str">
        <f>入力一覧表!O22</f>
        <v/>
      </c>
      <c r="I107" s="12" t="str">
        <f>入力一覧表!P22</f>
        <v/>
      </c>
      <c r="J107" s="12" t="str">
        <f>入力一覧表!Q22</f>
        <v xml:space="preserve"> </v>
      </c>
      <c r="K107" s="77">
        <f>入力一覧表!R22</f>
        <v>0</v>
      </c>
    </row>
    <row r="108" spans="1:11">
      <c r="A108" s="12" t="str">
        <f>入力一覧表!J23</f>
        <v>2年100m</v>
      </c>
      <c r="B108" s="12">
        <f t="shared" si="3"/>
        <v>200000</v>
      </c>
      <c r="C108" s="12">
        <f>IF(A108=0,"",VLOOKUP(A108,種目!$A$15:$B$25,2,0))</f>
        <v>15</v>
      </c>
      <c r="D108" s="77">
        <f>入力一覧表!K23</f>
        <v>0</v>
      </c>
      <c r="E108" s="77">
        <f>入力一覧表!L23</f>
        <v>0</v>
      </c>
      <c r="F108" s="53" t="str">
        <f>入力一覧表!M23</f>
        <v xml:space="preserve">  </v>
      </c>
      <c r="G108" s="12" t="str">
        <f>入力一覧表!N23</f>
        <v xml:space="preserve">  </v>
      </c>
      <c r="H108" s="12" t="str">
        <f>入力一覧表!O23</f>
        <v/>
      </c>
      <c r="I108" s="12" t="str">
        <f>入力一覧表!P23</f>
        <v/>
      </c>
      <c r="J108" s="12" t="str">
        <f>入力一覧表!Q23</f>
        <v xml:space="preserve"> </v>
      </c>
      <c r="K108" s="77">
        <f>入力一覧表!R23</f>
        <v>0</v>
      </c>
    </row>
    <row r="109" spans="1:11">
      <c r="A109" s="12" t="str">
        <f>入力一覧表!J24</f>
        <v>2年100m</v>
      </c>
      <c r="B109" s="12">
        <f t="shared" si="3"/>
        <v>200000</v>
      </c>
      <c r="C109" s="12">
        <f>IF(A109=0,"",VLOOKUP(A109,種目!$A$15:$B$25,2,0))</f>
        <v>15</v>
      </c>
      <c r="D109" s="77">
        <f>入力一覧表!K24</f>
        <v>0</v>
      </c>
      <c r="E109" s="77">
        <f>入力一覧表!L24</f>
        <v>0</v>
      </c>
      <c r="F109" s="53" t="str">
        <f>入力一覧表!M24</f>
        <v xml:space="preserve">  </v>
      </c>
      <c r="G109" s="12" t="str">
        <f>入力一覧表!N24</f>
        <v xml:space="preserve">  </v>
      </c>
      <c r="H109" s="12" t="str">
        <f>入力一覧表!O24</f>
        <v/>
      </c>
      <c r="I109" s="12" t="str">
        <f>入力一覧表!P24</f>
        <v/>
      </c>
      <c r="J109" s="12" t="str">
        <f>入力一覧表!Q24</f>
        <v xml:space="preserve"> </v>
      </c>
      <c r="K109" s="77">
        <f>入力一覧表!R24</f>
        <v>0</v>
      </c>
    </row>
    <row r="110" spans="1:11">
      <c r="A110" s="12" t="str">
        <f>入力一覧表!J25</f>
        <v>2年100m</v>
      </c>
      <c r="B110" s="12">
        <f t="shared" si="3"/>
        <v>200000</v>
      </c>
      <c r="C110" s="12">
        <f>IF(A110=0,"",VLOOKUP(A110,種目!$A$15:$B$25,2,0))</f>
        <v>15</v>
      </c>
      <c r="D110" s="77">
        <f>入力一覧表!K25</f>
        <v>0</v>
      </c>
      <c r="E110" s="77">
        <f>入力一覧表!L25</f>
        <v>0</v>
      </c>
      <c r="F110" s="53" t="str">
        <f>入力一覧表!M25</f>
        <v xml:space="preserve">  </v>
      </c>
      <c r="G110" s="12" t="str">
        <f>入力一覧表!N25</f>
        <v xml:space="preserve">  </v>
      </c>
      <c r="H110" s="12" t="str">
        <f>入力一覧表!O25</f>
        <v/>
      </c>
      <c r="I110" s="12" t="str">
        <f>入力一覧表!P25</f>
        <v/>
      </c>
      <c r="J110" s="12" t="str">
        <f>入力一覧表!Q25</f>
        <v xml:space="preserve"> </v>
      </c>
      <c r="K110" s="77">
        <f>入力一覧表!R25</f>
        <v>0</v>
      </c>
    </row>
    <row r="111" spans="1:11">
      <c r="A111" s="12" t="str">
        <f>入力一覧表!J26</f>
        <v>2年100m</v>
      </c>
      <c r="B111" s="12">
        <f t="shared" si="3"/>
        <v>200000</v>
      </c>
      <c r="C111" s="12">
        <f>IF(A111=0,"",VLOOKUP(A111,種目!$A$15:$B$25,2,0))</f>
        <v>15</v>
      </c>
      <c r="D111" s="77">
        <f>入力一覧表!K26</f>
        <v>0</v>
      </c>
      <c r="E111" s="77">
        <f>入力一覧表!L26</f>
        <v>0</v>
      </c>
      <c r="F111" s="53" t="str">
        <f>入力一覧表!M26</f>
        <v xml:space="preserve">  </v>
      </c>
      <c r="G111" s="12" t="str">
        <f>入力一覧表!N26</f>
        <v xml:space="preserve">  </v>
      </c>
      <c r="H111" s="12" t="str">
        <f>入力一覧表!O26</f>
        <v/>
      </c>
      <c r="I111" s="12" t="str">
        <f>入力一覧表!P26</f>
        <v/>
      </c>
      <c r="J111" s="12" t="str">
        <f>入力一覧表!Q26</f>
        <v xml:space="preserve"> </v>
      </c>
      <c r="K111" s="77">
        <f>入力一覧表!R26</f>
        <v>0</v>
      </c>
    </row>
    <row r="112" spans="1:11">
      <c r="A112" s="12" t="str">
        <f>入力一覧表!J27</f>
        <v>2年100m</v>
      </c>
      <c r="B112" s="12">
        <f t="shared" si="3"/>
        <v>200000</v>
      </c>
      <c r="C112" s="12">
        <f>IF(A112=0,"",VLOOKUP(A112,種目!$A$15:$B$25,2,0))</f>
        <v>15</v>
      </c>
      <c r="D112" s="77">
        <f>入力一覧表!K27</f>
        <v>0</v>
      </c>
      <c r="E112" s="77">
        <f>入力一覧表!L27</f>
        <v>0</v>
      </c>
      <c r="F112" s="53" t="str">
        <f>入力一覧表!M27</f>
        <v xml:space="preserve">  </v>
      </c>
      <c r="G112" s="12" t="str">
        <f>入力一覧表!N27</f>
        <v xml:space="preserve">  </v>
      </c>
      <c r="H112" s="12" t="str">
        <f>入力一覧表!O27</f>
        <v/>
      </c>
      <c r="I112" s="12" t="str">
        <f>入力一覧表!P27</f>
        <v/>
      </c>
      <c r="J112" s="12" t="str">
        <f>入力一覧表!Q27</f>
        <v xml:space="preserve"> </v>
      </c>
      <c r="K112" s="77">
        <f>入力一覧表!R27</f>
        <v>0</v>
      </c>
    </row>
    <row r="113" spans="1:11">
      <c r="A113" s="12" t="str">
        <f>入力一覧表!J28</f>
        <v>2年100m</v>
      </c>
      <c r="B113" s="12">
        <f t="shared" si="3"/>
        <v>200000</v>
      </c>
      <c r="C113" s="12">
        <f>IF(A113=0,"",VLOOKUP(A113,種目!$A$15:$B$25,2,0))</f>
        <v>15</v>
      </c>
      <c r="D113" s="77">
        <f>入力一覧表!K28</f>
        <v>0</v>
      </c>
      <c r="E113" s="77">
        <f>入力一覧表!L28</f>
        <v>0</v>
      </c>
      <c r="F113" s="53" t="str">
        <f>入力一覧表!M28</f>
        <v xml:space="preserve">  </v>
      </c>
      <c r="G113" s="12" t="str">
        <f>入力一覧表!N28</f>
        <v xml:space="preserve">  </v>
      </c>
      <c r="H113" s="12" t="str">
        <f>入力一覧表!O28</f>
        <v/>
      </c>
      <c r="I113" s="12" t="str">
        <f>入力一覧表!P28</f>
        <v/>
      </c>
      <c r="J113" s="12" t="str">
        <f>入力一覧表!Q28</f>
        <v xml:space="preserve"> </v>
      </c>
      <c r="K113" s="77">
        <f>入力一覧表!R28</f>
        <v>0</v>
      </c>
    </row>
    <row r="114" spans="1:11">
      <c r="A114" s="12" t="str">
        <f>入力一覧表!J29</f>
        <v>200m</v>
      </c>
      <c r="B114" s="12">
        <f t="shared" si="3"/>
        <v>200000</v>
      </c>
      <c r="C114" s="12">
        <f>IF(A114=0,"",VLOOKUP(A114,種目!$A$15:$B$25,2,0))</f>
        <v>17</v>
      </c>
      <c r="D114" s="77">
        <f>入力一覧表!K29</f>
        <v>0</v>
      </c>
      <c r="E114" s="77">
        <f>入力一覧表!L29</f>
        <v>0</v>
      </c>
      <c r="F114" s="53" t="str">
        <f>入力一覧表!M29</f>
        <v xml:space="preserve">  </v>
      </c>
      <c r="G114" s="12" t="str">
        <f>入力一覧表!N29</f>
        <v xml:space="preserve">  </v>
      </c>
      <c r="H114" s="12" t="str">
        <f>入力一覧表!O29</f>
        <v/>
      </c>
      <c r="I114" s="12" t="str">
        <f>入力一覧表!P29</f>
        <v/>
      </c>
      <c r="J114" s="12" t="str">
        <f>入力一覧表!Q29</f>
        <v xml:space="preserve"> </v>
      </c>
      <c r="K114" s="77">
        <f>入力一覧表!R29</f>
        <v>0</v>
      </c>
    </row>
    <row r="115" spans="1:11">
      <c r="A115" s="12" t="str">
        <f>入力一覧表!J30</f>
        <v>200m</v>
      </c>
      <c r="B115" s="12">
        <f t="shared" si="3"/>
        <v>200000</v>
      </c>
      <c r="C115" s="12">
        <f>IF(A115=0,"",VLOOKUP(A115,種目!$A$15:$B$25,2,0))</f>
        <v>17</v>
      </c>
      <c r="D115" s="77">
        <f>入力一覧表!K30</f>
        <v>0</v>
      </c>
      <c r="E115" s="77">
        <f>入力一覧表!L30</f>
        <v>0</v>
      </c>
      <c r="F115" s="53" t="str">
        <f>入力一覧表!M30</f>
        <v xml:space="preserve">  </v>
      </c>
      <c r="G115" s="12" t="str">
        <f>入力一覧表!N30</f>
        <v xml:space="preserve">  </v>
      </c>
      <c r="H115" s="12" t="str">
        <f>入力一覧表!O30</f>
        <v/>
      </c>
      <c r="I115" s="12" t="str">
        <f>入力一覧表!P30</f>
        <v/>
      </c>
      <c r="J115" s="12" t="str">
        <f>入力一覧表!Q30</f>
        <v xml:space="preserve"> </v>
      </c>
      <c r="K115" s="77">
        <f>入力一覧表!R30</f>
        <v>0</v>
      </c>
    </row>
    <row r="116" spans="1:11">
      <c r="A116" s="12" t="str">
        <f>入力一覧表!J31</f>
        <v>200m</v>
      </c>
      <c r="B116" s="12">
        <f t="shared" si="3"/>
        <v>200000</v>
      </c>
      <c r="C116" s="12">
        <f>IF(A116=0,"",VLOOKUP(A116,種目!$A$15:$B$25,2,0))</f>
        <v>17</v>
      </c>
      <c r="D116" s="77">
        <f>入力一覧表!K31</f>
        <v>0</v>
      </c>
      <c r="E116" s="77">
        <f>入力一覧表!L31</f>
        <v>0</v>
      </c>
      <c r="F116" s="53" t="str">
        <f>入力一覧表!M31</f>
        <v xml:space="preserve">  </v>
      </c>
      <c r="G116" s="12" t="str">
        <f>入力一覧表!N31</f>
        <v xml:space="preserve">  </v>
      </c>
      <c r="H116" s="12" t="str">
        <f>入力一覧表!O31</f>
        <v/>
      </c>
      <c r="I116" s="12" t="str">
        <f>入力一覧表!P31</f>
        <v/>
      </c>
      <c r="J116" s="12" t="str">
        <f>入力一覧表!Q31</f>
        <v xml:space="preserve"> </v>
      </c>
      <c r="K116" s="77">
        <f>入力一覧表!R31</f>
        <v>0</v>
      </c>
    </row>
    <row r="117" spans="1:11">
      <c r="A117" s="12" t="str">
        <f>入力一覧表!J32</f>
        <v>200m</v>
      </c>
      <c r="B117" s="12">
        <f t="shared" si="3"/>
        <v>200000</v>
      </c>
      <c r="C117" s="12">
        <f>IF(A117=0,"",VLOOKUP(A117,種目!$A$15:$B$25,2,0))</f>
        <v>17</v>
      </c>
      <c r="D117" s="77">
        <f>入力一覧表!K32</f>
        <v>0</v>
      </c>
      <c r="E117" s="77">
        <f>入力一覧表!L32</f>
        <v>0</v>
      </c>
      <c r="F117" s="53" t="str">
        <f>入力一覧表!M32</f>
        <v xml:space="preserve">  </v>
      </c>
      <c r="G117" s="12" t="str">
        <f>入力一覧表!N32</f>
        <v xml:space="preserve">  </v>
      </c>
      <c r="H117" s="12" t="str">
        <f>入力一覧表!O32</f>
        <v/>
      </c>
      <c r="I117" s="12" t="str">
        <f>入力一覧表!P32</f>
        <v/>
      </c>
      <c r="J117" s="12" t="str">
        <f>入力一覧表!Q32</f>
        <v xml:space="preserve"> </v>
      </c>
      <c r="K117" s="77">
        <f>入力一覧表!R32</f>
        <v>0</v>
      </c>
    </row>
    <row r="118" spans="1:11">
      <c r="A118" s="12" t="str">
        <f>入力一覧表!J33</f>
        <v>200m</v>
      </c>
      <c r="B118" s="12">
        <f t="shared" si="3"/>
        <v>200000</v>
      </c>
      <c r="C118" s="12">
        <f>IF(A118=0,"",VLOOKUP(A118,種目!$A$15:$B$25,2,0))</f>
        <v>17</v>
      </c>
      <c r="D118" s="77">
        <f>入力一覧表!K33</f>
        <v>0</v>
      </c>
      <c r="E118" s="77">
        <f>入力一覧表!L33</f>
        <v>0</v>
      </c>
      <c r="F118" s="53" t="str">
        <f>入力一覧表!M33</f>
        <v xml:space="preserve">  </v>
      </c>
      <c r="G118" s="12" t="str">
        <f>入力一覧表!N33</f>
        <v xml:space="preserve">  </v>
      </c>
      <c r="H118" s="12" t="str">
        <f>入力一覧表!O33</f>
        <v/>
      </c>
      <c r="I118" s="12" t="str">
        <f>入力一覧表!P33</f>
        <v/>
      </c>
      <c r="J118" s="12" t="str">
        <f>入力一覧表!Q33</f>
        <v xml:space="preserve"> </v>
      </c>
      <c r="K118" s="77">
        <f>入力一覧表!R33</f>
        <v>0</v>
      </c>
    </row>
    <row r="119" spans="1:11">
      <c r="A119" s="12" t="str">
        <f>入力一覧表!J34</f>
        <v>800m</v>
      </c>
      <c r="B119" s="12">
        <f t="shared" si="3"/>
        <v>200000</v>
      </c>
      <c r="C119" s="12">
        <f>IF(A119=0,"",VLOOKUP(A119,種目!$A$15:$B$25,2,0))</f>
        <v>18</v>
      </c>
      <c r="D119" s="77">
        <f>入力一覧表!K34</f>
        <v>0</v>
      </c>
      <c r="E119" s="77">
        <f>入力一覧表!L34</f>
        <v>0</v>
      </c>
      <c r="F119" s="53" t="str">
        <f>入力一覧表!M34</f>
        <v xml:space="preserve">  </v>
      </c>
      <c r="G119" s="12" t="str">
        <f>入力一覧表!N34</f>
        <v xml:space="preserve">  </v>
      </c>
      <c r="H119" s="12" t="str">
        <f>入力一覧表!O34</f>
        <v/>
      </c>
      <c r="I119" s="12" t="str">
        <f>入力一覧表!P34</f>
        <v/>
      </c>
      <c r="J119" s="12" t="str">
        <f>入力一覧表!Q34</f>
        <v xml:space="preserve"> </v>
      </c>
      <c r="K119" s="77">
        <f>入力一覧表!R34</f>
        <v>0</v>
      </c>
    </row>
    <row r="120" spans="1:11">
      <c r="A120" s="12" t="str">
        <f>入力一覧表!J35</f>
        <v>800m</v>
      </c>
      <c r="B120" s="12">
        <f t="shared" si="3"/>
        <v>200000</v>
      </c>
      <c r="C120" s="12">
        <f>IF(A120=0,"",VLOOKUP(A120,種目!$A$15:$B$25,2,0))</f>
        <v>18</v>
      </c>
      <c r="D120" s="77">
        <f>入力一覧表!K35</f>
        <v>0</v>
      </c>
      <c r="E120" s="77">
        <f>入力一覧表!L35</f>
        <v>0</v>
      </c>
      <c r="F120" s="53" t="str">
        <f>入力一覧表!M35</f>
        <v xml:space="preserve">  </v>
      </c>
      <c r="G120" s="12" t="str">
        <f>入力一覧表!N35</f>
        <v xml:space="preserve">  </v>
      </c>
      <c r="H120" s="12" t="str">
        <f>入力一覧表!O35</f>
        <v/>
      </c>
      <c r="I120" s="12" t="str">
        <f>入力一覧表!P35</f>
        <v/>
      </c>
      <c r="J120" s="12" t="str">
        <f>入力一覧表!Q35</f>
        <v xml:space="preserve"> </v>
      </c>
      <c r="K120" s="77">
        <f>入力一覧表!R35</f>
        <v>0</v>
      </c>
    </row>
    <row r="121" spans="1:11">
      <c r="A121" s="12" t="str">
        <f>入力一覧表!J36</f>
        <v>800m</v>
      </c>
      <c r="B121" s="12">
        <f t="shared" si="3"/>
        <v>200000</v>
      </c>
      <c r="C121" s="12">
        <f>IF(A121=0,"",VLOOKUP(A121,種目!$A$15:$B$25,2,0))</f>
        <v>18</v>
      </c>
      <c r="D121" s="77">
        <f>入力一覧表!K36</f>
        <v>0</v>
      </c>
      <c r="E121" s="77">
        <f>入力一覧表!L36</f>
        <v>0</v>
      </c>
      <c r="F121" s="53" t="str">
        <f>入力一覧表!M36</f>
        <v xml:space="preserve">  </v>
      </c>
      <c r="G121" s="12" t="str">
        <f>入力一覧表!N36</f>
        <v xml:space="preserve">  </v>
      </c>
      <c r="H121" s="12" t="str">
        <f>入力一覧表!O36</f>
        <v/>
      </c>
      <c r="I121" s="12" t="str">
        <f>入力一覧表!P36</f>
        <v/>
      </c>
      <c r="J121" s="12" t="str">
        <f>入力一覧表!Q36</f>
        <v xml:space="preserve"> </v>
      </c>
      <c r="K121" s="77">
        <f>入力一覧表!R36</f>
        <v>0</v>
      </c>
    </row>
    <row r="122" spans="1:11">
      <c r="A122" s="12" t="str">
        <f>入力一覧表!J37</f>
        <v>800m</v>
      </c>
      <c r="B122" s="12">
        <f t="shared" si="3"/>
        <v>200000</v>
      </c>
      <c r="C122" s="12">
        <f>IF(A122=0,"",VLOOKUP(A122,種目!$A$15:$B$25,2,0))</f>
        <v>18</v>
      </c>
      <c r="D122" s="77">
        <f>入力一覧表!K37</f>
        <v>0</v>
      </c>
      <c r="E122" s="77">
        <f>入力一覧表!L37</f>
        <v>0</v>
      </c>
      <c r="F122" s="53" t="str">
        <f>入力一覧表!M37</f>
        <v xml:space="preserve">  </v>
      </c>
      <c r="G122" s="12" t="str">
        <f>入力一覧表!N37</f>
        <v xml:space="preserve">  </v>
      </c>
      <c r="H122" s="12" t="str">
        <f>入力一覧表!O37</f>
        <v/>
      </c>
      <c r="I122" s="12" t="str">
        <f>入力一覧表!P37</f>
        <v/>
      </c>
      <c r="J122" s="12" t="str">
        <f>入力一覧表!Q37</f>
        <v xml:space="preserve"> </v>
      </c>
      <c r="K122" s="77">
        <f>入力一覧表!R37</f>
        <v>0</v>
      </c>
    </row>
    <row r="123" spans="1:11">
      <c r="A123" s="12" t="str">
        <f>入力一覧表!J38</f>
        <v>800m</v>
      </c>
      <c r="B123" s="12">
        <f t="shared" si="3"/>
        <v>200000</v>
      </c>
      <c r="C123" s="12">
        <f>IF(A123=0,"",VLOOKUP(A123,種目!$A$15:$B$25,2,0))</f>
        <v>18</v>
      </c>
      <c r="D123" s="77">
        <f>入力一覧表!K38</f>
        <v>0</v>
      </c>
      <c r="E123" s="77">
        <f>入力一覧表!L38</f>
        <v>0</v>
      </c>
      <c r="F123" s="53" t="str">
        <f>入力一覧表!M38</f>
        <v xml:space="preserve">  </v>
      </c>
      <c r="G123" s="12" t="str">
        <f>入力一覧表!N38</f>
        <v xml:space="preserve">  </v>
      </c>
      <c r="H123" s="12" t="str">
        <f>入力一覧表!O38</f>
        <v/>
      </c>
      <c r="I123" s="12" t="str">
        <f>入力一覧表!P38</f>
        <v/>
      </c>
      <c r="J123" s="12" t="str">
        <f>入力一覧表!Q38</f>
        <v xml:space="preserve"> </v>
      </c>
      <c r="K123" s="77">
        <f>入力一覧表!R38</f>
        <v>0</v>
      </c>
    </row>
    <row r="124" spans="1:11">
      <c r="A124" s="12" t="str">
        <f>入力一覧表!J39</f>
        <v>800m</v>
      </c>
      <c r="B124" s="12">
        <f t="shared" si="3"/>
        <v>200000</v>
      </c>
      <c r="C124" s="12">
        <f>IF(A124=0,"",VLOOKUP(A124,種目!$A$15:$B$25,2,0))</f>
        <v>18</v>
      </c>
      <c r="D124" s="77">
        <f>入力一覧表!K39</f>
        <v>0</v>
      </c>
      <c r="E124" s="77">
        <f>入力一覧表!L39</f>
        <v>0</v>
      </c>
      <c r="F124" s="53" t="str">
        <f>入力一覧表!M39</f>
        <v xml:space="preserve">  </v>
      </c>
      <c r="G124" s="12" t="str">
        <f>入力一覧表!N39</f>
        <v xml:space="preserve">  </v>
      </c>
      <c r="H124" s="12" t="str">
        <f>入力一覧表!O39</f>
        <v/>
      </c>
      <c r="I124" s="12" t="str">
        <f>入力一覧表!P39</f>
        <v/>
      </c>
      <c r="J124" s="12" t="str">
        <f>入力一覧表!Q39</f>
        <v xml:space="preserve"> </v>
      </c>
      <c r="K124" s="77">
        <f>入力一覧表!R39</f>
        <v>0</v>
      </c>
    </row>
    <row r="125" spans="1:11">
      <c r="A125" s="12" t="str">
        <f>入力一覧表!J40</f>
        <v>800m</v>
      </c>
      <c r="B125" s="12">
        <f t="shared" si="3"/>
        <v>200000</v>
      </c>
      <c r="C125" s="12">
        <f>IF(A125=0,"",VLOOKUP(A125,種目!$A$15:$B$25,2,0))</f>
        <v>18</v>
      </c>
      <c r="D125" s="77">
        <f>入力一覧表!K40</f>
        <v>0</v>
      </c>
      <c r="E125" s="77">
        <f>入力一覧表!L40</f>
        <v>0</v>
      </c>
      <c r="F125" s="53" t="str">
        <f>入力一覧表!M40</f>
        <v xml:space="preserve">  </v>
      </c>
      <c r="G125" s="12" t="str">
        <f>入力一覧表!N40</f>
        <v xml:space="preserve">  </v>
      </c>
      <c r="H125" s="12" t="str">
        <f>入力一覧表!O40</f>
        <v/>
      </c>
      <c r="I125" s="12" t="str">
        <f>入力一覧表!P40</f>
        <v/>
      </c>
      <c r="J125" s="12" t="str">
        <f>入力一覧表!Q40</f>
        <v xml:space="preserve"> </v>
      </c>
      <c r="K125" s="77">
        <f>入力一覧表!R40</f>
        <v>0</v>
      </c>
    </row>
    <row r="126" spans="1:11">
      <c r="A126" s="12" t="str">
        <f>入力一覧表!J41</f>
        <v>800m</v>
      </c>
      <c r="B126" s="12">
        <f t="shared" si="3"/>
        <v>200000</v>
      </c>
      <c r="C126" s="12">
        <f>IF(A126=0,"",VLOOKUP(A126,種目!$A$15:$B$25,2,0))</f>
        <v>18</v>
      </c>
      <c r="D126" s="77">
        <f>入力一覧表!K41</f>
        <v>0</v>
      </c>
      <c r="E126" s="77">
        <f>入力一覧表!L41</f>
        <v>0</v>
      </c>
      <c r="F126" s="53" t="str">
        <f>入力一覧表!M41</f>
        <v xml:space="preserve">  </v>
      </c>
      <c r="G126" s="12" t="str">
        <f>入力一覧表!N41</f>
        <v xml:space="preserve">  </v>
      </c>
      <c r="H126" s="12" t="str">
        <f>入力一覧表!O41</f>
        <v/>
      </c>
      <c r="I126" s="12" t="str">
        <f>入力一覧表!P41</f>
        <v/>
      </c>
      <c r="J126" s="12" t="str">
        <f>入力一覧表!Q41</f>
        <v xml:space="preserve"> </v>
      </c>
      <c r="K126" s="77">
        <f>入力一覧表!R41</f>
        <v>0</v>
      </c>
    </row>
    <row r="127" spans="1:11">
      <c r="A127" s="12" t="str">
        <f>入力一覧表!J42</f>
        <v>800m</v>
      </c>
      <c r="B127" s="12">
        <f t="shared" si="3"/>
        <v>200000</v>
      </c>
      <c r="C127" s="12">
        <f>IF(A127=0,"",VLOOKUP(A127,種目!$A$15:$B$25,2,0))</f>
        <v>18</v>
      </c>
      <c r="D127" s="77">
        <f>入力一覧表!K42</f>
        <v>0</v>
      </c>
      <c r="E127" s="77">
        <f>入力一覧表!L42</f>
        <v>0</v>
      </c>
      <c r="F127" s="53" t="str">
        <f>入力一覧表!M42</f>
        <v xml:space="preserve">  </v>
      </c>
      <c r="G127" s="12" t="str">
        <f>入力一覧表!N42</f>
        <v xml:space="preserve">  </v>
      </c>
      <c r="H127" s="12" t="str">
        <f>入力一覧表!O42</f>
        <v/>
      </c>
      <c r="I127" s="12" t="str">
        <f>入力一覧表!P42</f>
        <v/>
      </c>
      <c r="J127" s="12" t="str">
        <f>入力一覧表!Q42</f>
        <v xml:space="preserve"> </v>
      </c>
      <c r="K127" s="77">
        <f>入力一覧表!R42</f>
        <v>0</v>
      </c>
    </row>
    <row r="128" spans="1:11">
      <c r="A128" s="12" t="str">
        <f>入力一覧表!J43</f>
        <v>800m</v>
      </c>
      <c r="B128" s="12">
        <f t="shared" si="3"/>
        <v>200000</v>
      </c>
      <c r="C128" s="12">
        <f>IF(A128=0,"",VLOOKUP(A128,種目!$A$15:$B$25,2,0))</f>
        <v>18</v>
      </c>
      <c r="D128" s="77">
        <f>入力一覧表!K43</f>
        <v>0</v>
      </c>
      <c r="E128" s="77">
        <f>入力一覧表!L43</f>
        <v>0</v>
      </c>
      <c r="F128" s="53" t="str">
        <f>入力一覧表!M43</f>
        <v xml:space="preserve">  </v>
      </c>
      <c r="G128" s="12" t="str">
        <f>入力一覧表!N43</f>
        <v xml:space="preserve">  </v>
      </c>
      <c r="H128" s="12" t="str">
        <f>入力一覧表!O43</f>
        <v/>
      </c>
      <c r="I128" s="12" t="str">
        <f>入力一覧表!P43</f>
        <v/>
      </c>
      <c r="J128" s="12" t="str">
        <f>入力一覧表!Q43</f>
        <v xml:space="preserve"> </v>
      </c>
      <c r="K128" s="77">
        <f>入力一覧表!R43</f>
        <v>0</v>
      </c>
    </row>
    <row r="129" spans="1:11">
      <c r="A129" s="12" t="str">
        <f>入力一覧表!J44</f>
        <v>1500m</v>
      </c>
      <c r="B129" s="12">
        <f t="shared" si="3"/>
        <v>200000</v>
      </c>
      <c r="C129" s="12">
        <f>IF(A129=0,"",VLOOKUP(A129,種目!$A$15:$B$25,2,0))</f>
        <v>19</v>
      </c>
      <c r="D129" s="77">
        <f>入力一覧表!K44</f>
        <v>0</v>
      </c>
      <c r="E129" s="77">
        <f>入力一覧表!L44</f>
        <v>0</v>
      </c>
      <c r="F129" s="53" t="str">
        <f>入力一覧表!M44</f>
        <v xml:space="preserve">  </v>
      </c>
      <c r="G129" s="12" t="str">
        <f>入力一覧表!N44</f>
        <v xml:space="preserve">  </v>
      </c>
      <c r="H129" s="12" t="str">
        <f>入力一覧表!O44</f>
        <v/>
      </c>
      <c r="I129" s="12" t="str">
        <f>入力一覧表!P44</f>
        <v/>
      </c>
      <c r="J129" s="12" t="str">
        <f>入力一覧表!Q44</f>
        <v xml:space="preserve"> </v>
      </c>
      <c r="K129" s="77">
        <f>入力一覧表!R44</f>
        <v>0</v>
      </c>
    </row>
    <row r="130" spans="1:11">
      <c r="A130" s="12" t="str">
        <f>入力一覧表!J45</f>
        <v>1500m</v>
      </c>
      <c r="B130" s="12">
        <f t="shared" si="3"/>
        <v>200000</v>
      </c>
      <c r="C130" s="12">
        <f>IF(A130=0,"",VLOOKUP(A130,種目!$A$15:$B$25,2,0))</f>
        <v>19</v>
      </c>
      <c r="D130" s="77">
        <f>入力一覧表!K45</f>
        <v>0</v>
      </c>
      <c r="E130" s="77">
        <f>入力一覧表!L45</f>
        <v>0</v>
      </c>
      <c r="F130" s="53" t="str">
        <f>入力一覧表!M45</f>
        <v xml:space="preserve">  </v>
      </c>
      <c r="G130" s="12" t="str">
        <f>入力一覧表!N45</f>
        <v xml:space="preserve">  </v>
      </c>
      <c r="H130" s="12" t="str">
        <f>入力一覧表!O45</f>
        <v/>
      </c>
      <c r="I130" s="12" t="str">
        <f>入力一覧表!P45</f>
        <v/>
      </c>
      <c r="J130" s="12" t="str">
        <f>入力一覧表!Q45</f>
        <v xml:space="preserve"> </v>
      </c>
      <c r="K130" s="77">
        <f>入力一覧表!R45</f>
        <v>0</v>
      </c>
    </row>
    <row r="131" spans="1:11">
      <c r="A131" s="12" t="str">
        <f>入力一覧表!J46</f>
        <v>1500m</v>
      </c>
      <c r="B131" s="12">
        <f t="shared" si="3"/>
        <v>200000</v>
      </c>
      <c r="C131" s="12">
        <f>IF(A131=0,"",VLOOKUP(A131,種目!$A$15:$B$25,2,0))</f>
        <v>19</v>
      </c>
      <c r="D131" s="77">
        <f>入力一覧表!K46</f>
        <v>0</v>
      </c>
      <c r="E131" s="77">
        <f>入力一覧表!L46</f>
        <v>0</v>
      </c>
      <c r="F131" s="53" t="str">
        <f>入力一覧表!M46</f>
        <v xml:space="preserve">  </v>
      </c>
      <c r="G131" s="12" t="str">
        <f>入力一覧表!N46</f>
        <v xml:space="preserve">  </v>
      </c>
      <c r="H131" s="12" t="str">
        <f>入力一覧表!O46</f>
        <v/>
      </c>
      <c r="I131" s="12" t="str">
        <f>入力一覧表!P46</f>
        <v/>
      </c>
      <c r="J131" s="12" t="str">
        <f>入力一覧表!Q46</f>
        <v xml:space="preserve"> </v>
      </c>
      <c r="K131" s="77">
        <f>入力一覧表!R46</f>
        <v>0</v>
      </c>
    </row>
    <row r="132" spans="1:11">
      <c r="A132" s="12" t="str">
        <f>入力一覧表!J47</f>
        <v>1500m</v>
      </c>
      <c r="B132" s="12">
        <f t="shared" si="3"/>
        <v>200000</v>
      </c>
      <c r="C132" s="12">
        <f>IF(A132=0,"",VLOOKUP(A132,種目!$A$15:$B$25,2,0))</f>
        <v>19</v>
      </c>
      <c r="D132" s="77">
        <f>入力一覧表!K47</f>
        <v>0</v>
      </c>
      <c r="E132" s="77">
        <f>入力一覧表!L47</f>
        <v>0</v>
      </c>
      <c r="F132" s="53" t="str">
        <f>入力一覧表!M47</f>
        <v xml:space="preserve">  </v>
      </c>
      <c r="G132" s="12" t="str">
        <f>入力一覧表!N47</f>
        <v xml:space="preserve">  </v>
      </c>
      <c r="H132" s="12" t="str">
        <f>入力一覧表!O47</f>
        <v/>
      </c>
      <c r="I132" s="12" t="str">
        <f>入力一覧表!P47</f>
        <v/>
      </c>
      <c r="J132" s="12" t="str">
        <f>入力一覧表!Q47</f>
        <v xml:space="preserve"> </v>
      </c>
      <c r="K132" s="77">
        <f>入力一覧表!R47</f>
        <v>0</v>
      </c>
    </row>
    <row r="133" spans="1:11">
      <c r="A133" s="12" t="str">
        <f>入力一覧表!J48</f>
        <v>1500m</v>
      </c>
      <c r="B133" s="12">
        <f t="shared" si="3"/>
        <v>200000</v>
      </c>
      <c r="C133" s="12">
        <f>IF(A133=0,"",VLOOKUP(A133,種目!$A$15:$B$25,2,0))</f>
        <v>19</v>
      </c>
      <c r="D133" s="77">
        <f>入力一覧表!K48</f>
        <v>0</v>
      </c>
      <c r="E133" s="77">
        <f>入力一覧表!L48</f>
        <v>0</v>
      </c>
      <c r="F133" s="53" t="str">
        <f>入力一覧表!M48</f>
        <v xml:space="preserve">  </v>
      </c>
      <c r="G133" s="12" t="str">
        <f>入力一覧表!N48</f>
        <v xml:space="preserve">  </v>
      </c>
      <c r="H133" s="12" t="str">
        <f>入力一覧表!O48</f>
        <v/>
      </c>
      <c r="I133" s="12" t="str">
        <f>入力一覧表!P48</f>
        <v/>
      </c>
      <c r="J133" s="12" t="str">
        <f>入力一覧表!Q48</f>
        <v xml:space="preserve"> </v>
      </c>
      <c r="K133" s="77">
        <f>入力一覧表!R48</f>
        <v>0</v>
      </c>
    </row>
    <row r="134" spans="1:11">
      <c r="A134" s="12" t="str">
        <f>入力一覧表!J49</f>
        <v>1500m</v>
      </c>
      <c r="B134" s="12">
        <f t="shared" si="3"/>
        <v>200000</v>
      </c>
      <c r="C134" s="12">
        <f>IF(A134=0,"",VLOOKUP(A134,種目!$A$15:$B$25,2,0))</f>
        <v>19</v>
      </c>
      <c r="D134" s="77">
        <f>入力一覧表!K49</f>
        <v>0</v>
      </c>
      <c r="E134" s="77">
        <f>入力一覧表!L49</f>
        <v>0</v>
      </c>
      <c r="F134" s="53" t="str">
        <f>入力一覧表!M49</f>
        <v xml:space="preserve">  </v>
      </c>
      <c r="G134" s="12" t="str">
        <f>入力一覧表!N49</f>
        <v xml:space="preserve">  </v>
      </c>
      <c r="H134" s="12" t="str">
        <f>入力一覧表!O49</f>
        <v/>
      </c>
      <c r="I134" s="12" t="str">
        <f>入力一覧表!P49</f>
        <v/>
      </c>
      <c r="J134" s="12" t="str">
        <f>入力一覧表!Q49</f>
        <v xml:space="preserve"> </v>
      </c>
      <c r="K134" s="77">
        <f>入力一覧表!R49</f>
        <v>0</v>
      </c>
    </row>
    <row r="135" spans="1:11">
      <c r="A135" s="12" t="str">
        <f>入力一覧表!J50</f>
        <v>1500m</v>
      </c>
      <c r="B135" s="12">
        <f t="shared" si="3"/>
        <v>200000</v>
      </c>
      <c r="C135" s="12">
        <f>IF(A135=0,"",VLOOKUP(A135,種目!$A$15:$B$25,2,0))</f>
        <v>19</v>
      </c>
      <c r="D135" s="77">
        <f>入力一覧表!K50</f>
        <v>0</v>
      </c>
      <c r="E135" s="77">
        <f>入力一覧表!L50</f>
        <v>0</v>
      </c>
      <c r="F135" s="53" t="str">
        <f>入力一覧表!M50</f>
        <v xml:space="preserve">  </v>
      </c>
      <c r="G135" s="12" t="str">
        <f>入力一覧表!N50</f>
        <v xml:space="preserve">  </v>
      </c>
      <c r="H135" s="12" t="str">
        <f>入力一覧表!O50</f>
        <v/>
      </c>
      <c r="I135" s="12" t="str">
        <f>入力一覧表!P50</f>
        <v/>
      </c>
      <c r="J135" s="12" t="str">
        <f>入力一覧表!Q50</f>
        <v xml:space="preserve"> </v>
      </c>
      <c r="K135" s="77">
        <f>入力一覧表!R50</f>
        <v>0</v>
      </c>
    </row>
    <row r="136" spans="1:11">
      <c r="A136" s="12" t="str">
        <f>入力一覧表!J51</f>
        <v>1500m</v>
      </c>
      <c r="B136" s="12">
        <f t="shared" si="3"/>
        <v>200000</v>
      </c>
      <c r="C136" s="12">
        <f>IF(A136=0,"",VLOOKUP(A136,種目!$A$15:$B$25,2,0))</f>
        <v>19</v>
      </c>
      <c r="D136" s="77">
        <f>入力一覧表!K51</f>
        <v>0</v>
      </c>
      <c r="E136" s="77">
        <f>入力一覧表!L51</f>
        <v>0</v>
      </c>
      <c r="F136" s="53" t="str">
        <f>入力一覧表!M51</f>
        <v xml:space="preserve">  </v>
      </c>
      <c r="G136" s="12" t="str">
        <f>入力一覧表!N51</f>
        <v xml:space="preserve">  </v>
      </c>
      <c r="H136" s="12" t="str">
        <f>入力一覧表!O51</f>
        <v/>
      </c>
      <c r="I136" s="12" t="str">
        <f>入力一覧表!P51</f>
        <v/>
      </c>
      <c r="J136" s="12" t="str">
        <f>入力一覧表!Q51</f>
        <v xml:space="preserve"> </v>
      </c>
      <c r="K136" s="77">
        <f>入力一覧表!R51</f>
        <v>0</v>
      </c>
    </row>
    <row r="137" spans="1:11">
      <c r="A137" s="12" t="str">
        <f>入力一覧表!J52</f>
        <v>1500m</v>
      </c>
      <c r="B137" s="12">
        <f t="shared" si="3"/>
        <v>200000</v>
      </c>
      <c r="C137" s="12">
        <f>IF(A137=0,"",VLOOKUP(A137,種目!$A$15:$B$25,2,0))</f>
        <v>19</v>
      </c>
      <c r="D137" s="77">
        <f>入力一覧表!K52</f>
        <v>0</v>
      </c>
      <c r="E137" s="77">
        <f>入力一覧表!L52</f>
        <v>0</v>
      </c>
      <c r="F137" s="53" t="str">
        <f>入力一覧表!M52</f>
        <v xml:space="preserve">  </v>
      </c>
      <c r="G137" s="12" t="str">
        <f>入力一覧表!N52</f>
        <v xml:space="preserve">  </v>
      </c>
      <c r="H137" s="12" t="str">
        <f>入力一覧表!O52</f>
        <v/>
      </c>
      <c r="I137" s="12" t="str">
        <f>入力一覧表!P52</f>
        <v/>
      </c>
      <c r="J137" s="12" t="str">
        <f>入力一覧表!Q52</f>
        <v xml:space="preserve"> </v>
      </c>
      <c r="K137" s="77">
        <f>入力一覧表!R52</f>
        <v>0</v>
      </c>
    </row>
    <row r="138" spans="1:11">
      <c r="A138" s="12" t="str">
        <f>入力一覧表!J53</f>
        <v>1500m</v>
      </c>
      <c r="B138" s="12">
        <f t="shared" si="3"/>
        <v>200000</v>
      </c>
      <c r="C138" s="12">
        <f>IF(A138=0,"",VLOOKUP(A138,種目!$A$15:$B$25,2,0))</f>
        <v>19</v>
      </c>
      <c r="D138" s="77">
        <f>入力一覧表!K53</f>
        <v>0</v>
      </c>
      <c r="E138" s="77">
        <f>入力一覧表!L53</f>
        <v>0</v>
      </c>
      <c r="F138" s="53" t="str">
        <f>入力一覧表!M53</f>
        <v xml:space="preserve">  </v>
      </c>
      <c r="G138" s="12" t="str">
        <f>入力一覧表!N53</f>
        <v xml:space="preserve">  </v>
      </c>
      <c r="H138" s="12" t="str">
        <f>入力一覧表!O53</f>
        <v/>
      </c>
      <c r="I138" s="12" t="str">
        <f>入力一覧表!P53</f>
        <v/>
      </c>
      <c r="J138" s="12" t="str">
        <f>入力一覧表!Q53</f>
        <v xml:space="preserve"> </v>
      </c>
      <c r="K138" s="77">
        <f>入力一覧表!R53</f>
        <v>0</v>
      </c>
    </row>
    <row r="139" spans="1:11">
      <c r="A139" s="12" t="str">
        <f>入力一覧表!J54</f>
        <v>100mH</v>
      </c>
      <c r="B139" s="12">
        <f t="shared" si="3"/>
        <v>200000</v>
      </c>
      <c r="C139" s="12">
        <f>IF(A139=0,"",VLOOKUP(A139,種目!$A$15:$B$25,2,0))</f>
        <v>20</v>
      </c>
      <c r="D139" s="77">
        <f>入力一覧表!K54</f>
        <v>0</v>
      </c>
      <c r="E139" s="77">
        <f>入力一覧表!L54</f>
        <v>0</v>
      </c>
      <c r="F139" s="53" t="str">
        <f>入力一覧表!M54</f>
        <v xml:space="preserve">  </v>
      </c>
      <c r="G139" s="12" t="str">
        <f>入力一覧表!N54</f>
        <v xml:space="preserve">  </v>
      </c>
      <c r="H139" s="12" t="str">
        <f>入力一覧表!O54</f>
        <v/>
      </c>
      <c r="I139" s="12" t="str">
        <f>入力一覧表!P54</f>
        <v/>
      </c>
      <c r="J139" s="12" t="str">
        <f>入力一覧表!Q54</f>
        <v xml:space="preserve"> </v>
      </c>
      <c r="K139" s="77">
        <f>入力一覧表!R54</f>
        <v>0</v>
      </c>
    </row>
    <row r="140" spans="1:11">
      <c r="A140" s="12" t="str">
        <f>入力一覧表!J55</f>
        <v>100mH</v>
      </c>
      <c r="B140" s="12">
        <f t="shared" si="3"/>
        <v>200000</v>
      </c>
      <c r="C140" s="12">
        <f>IF(A140=0,"",VLOOKUP(A140,種目!$A$15:$B$25,2,0))</f>
        <v>20</v>
      </c>
      <c r="D140" s="77">
        <f>入力一覧表!K55</f>
        <v>0</v>
      </c>
      <c r="E140" s="77">
        <f>入力一覧表!L55</f>
        <v>0</v>
      </c>
      <c r="F140" s="53" t="str">
        <f>入力一覧表!M55</f>
        <v xml:space="preserve">  </v>
      </c>
      <c r="G140" s="12" t="str">
        <f>入力一覧表!N55</f>
        <v xml:space="preserve">  </v>
      </c>
      <c r="H140" s="12" t="str">
        <f>入力一覧表!O55</f>
        <v/>
      </c>
      <c r="I140" s="12" t="str">
        <f>入力一覧表!P55</f>
        <v/>
      </c>
      <c r="J140" s="12" t="str">
        <f>入力一覧表!Q55</f>
        <v xml:space="preserve"> </v>
      </c>
      <c r="K140" s="77">
        <f>入力一覧表!R55</f>
        <v>0</v>
      </c>
    </row>
    <row r="141" spans="1:11">
      <c r="A141" s="12" t="str">
        <f>入力一覧表!J56</f>
        <v>100mH</v>
      </c>
      <c r="B141" s="12">
        <f t="shared" si="3"/>
        <v>200000</v>
      </c>
      <c r="C141" s="12">
        <f>IF(A141=0,"",VLOOKUP(A141,種目!$A$15:$B$25,2,0))</f>
        <v>20</v>
      </c>
      <c r="D141" s="77">
        <f>入力一覧表!K56</f>
        <v>0</v>
      </c>
      <c r="E141" s="77">
        <f>入力一覧表!L56</f>
        <v>0</v>
      </c>
      <c r="F141" s="53" t="str">
        <f>入力一覧表!M56</f>
        <v xml:space="preserve">  </v>
      </c>
      <c r="G141" s="12" t="str">
        <f>入力一覧表!N56</f>
        <v xml:space="preserve">  </v>
      </c>
      <c r="H141" s="12" t="str">
        <f>入力一覧表!O56</f>
        <v/>
      </c>
      <c r="I141" s="12" t="str">
        <f>入力一覧表!P56</f>
        <v/>
      </c>
      <c r="J141" s="12" t="str">
        <f>入力一覧表!Q56</f>
        <v xml:space="preserve"> </v>
      </c>
      <c r="K141" s="77">
        <f>入力一覧表!R56</f>
        <v>0</v>
      </c>
    </row>
    <row r="142" spans="1:11">
      <c r="A142" s="12" t="str">
        <f>入力一覧表!J57</f>
        <v>100mH</v>
      </c>
      <c r="B142" s="12">
        <f t="shared" si="3"/>
        <v>200000</v>
      </c>
      <c r="C142" s="12">
        <f>IF(A142=0,"",VLOOKUP(A142,種目!$A$15:$B$25,2,0))</f>
        <v>20</v>
      </c>
      <c r="D142" s="77">
        <f>入力一覧表!K57</f>
        <v>0</v>
      </c>
      <c r="E142" s="77">
        <f>入力一覧表!L57</f>
        <v>0</v>
      </c>
      <c r="F142" s="53" t="str">
        <f>入力一覧表!M57</f>
        <v xml:space="preserve">  </v>
      </c>
      <c r="G142" s="12" t="str">
        <f>入力一覧表!N57</f>
        <v xml:space="preserve">  </v>
      </c>
      <c r="H142" s="12" t="str">
        <f>入力一覧表!O57</f>
        <v/>
      </c>
      <c r="I142" s="12" t="str">
        <f>入力一覧表!P57</f>
        <v/>
      </c>
      <c r="J142" s="12" t="str">
        <f>入力一覧表!Q57</f>
        <v xml:space="preserve"> </v>
      </c>
      <c r="K142" s="77">
        <f>入力一覧表!R57</f>
        <v>0</v>
      </c>
    </row>
    <row r="143" spans="1:11">
      <c r="A143" s="12" t="str">
        <f>入力一覧表!J58</f>
        <v>100mH</v>
      </c>
      <c r="B143" s="12">
        <f t="shared" si="3"/>
        <v>200000</v>
      </c>
      <c r="C143" s="12">
        <f>IF(A143=0,"",VLOOKUP(A143,種目!$A$15:$B$25,2,0))</f>
        <v>20</v>
      </c>
      <c r="D143" s="77">
        <f>入力一覧表!K58</f>
        <v>0</v>
      </c>
      <c r="E143" s="77">
        <f>入力一覧表!L58</f>
        <v>0</v>
      </c>
      <c r="F143" s="53" t="str">
        <f>入力一覧表!M58</f>
        <v xml:space="preserve">  </v>
      </c>
      <c r="G143" s="12" t="str">
        <f>入力一覧表!N58</f>
        <v xml:space="preserve">  </v>
      </c>
      <c r="H143" s="12" t="str">
        <f>入力一覧表!O58</f>
        <v/>
      </c>
      <c r="I143" s="12" t="str">
        <f>入力一覧表!P58</f>
        <v/>
      </c>
      <c r="J143" s="12" t="str">
        <f>入力一覧表!Q58</f>
        <v xml:space="preserve"> </v>
      </c>
      <c r="K143" s="77">
        <f>入力一覧表!R58</f>
        <v>0</v>
      </c>
    </row>
    <row r="144" spans="1:11">
      <c r="A144" s="12" t="str">
        <f>入力一覧表!J59</f>
        <v>400mR</v>
      </c>
      <c r="B144" s="12">
        <f t="shared" si="3"/>
        <v>200000</v>
      </c>
      <c r="C144" s="12">
        <f>IF(A144=0,"",VLOOKUP(A144,種目!$A$15:$B$25,2,0))</f>
        <v>21</v>
      </c>
      <c r="D144" s="77">
        <f>入力一覧表!K59</f>
        <v>0</v>
      </c>
      <c r="E144" s="77">
        <f>入力一覧表!L59</f>
        <v>0</v>
      </c>
      <c r="F144" s="53" t="str">
        <f>入力一覧表!M59</f>
        <v xml:space="preserve">  </v>
      </c>
      <c r="G144" s="12" t="str">
        <f>入力一覧表!N59</f>
        <v xml:space="preserve">  </v>
      </c>
      <c r="H144" s="12" t="str">
        <f>入力一覧表!O59</f>
        <v/>
      </c>
      <c r="I144" s="12" t="str">
        <f>入力一覧表!P59</f>
        <v/>
      </c>
      <c r="J144" s="12" t="str">
        <f>入力一覧表!Q59</f>
        <v xml:space="preserve"> </v>
      </c>
      <c r="K144" s="77">
        <f>入力一覧表!R59</f>
        <v>0</v>
      </c>
    </row>
    <row r="145" spans="1:11">
      <c r="A145" s="12" t="str">
        <f>入力一覧表!J60</f>
        <v>400mR</v>
      </c>
      <c r="B145" s="12">
        <f t="shared" si="3"/>
        <v>200000</v>
      </c>
      <c r="C145" s="12">
        <f>IF(A145=0,"",VLOOKUP(A145,種目!$A$15:$B$25,2,0))</f>
        <v>21</v>
      </c>
      <c r="D145" s="77">
        <f>入力一覧表!K60</f>
        <v>0</v>
      </c>
      <c r="E145" s="77">
        <f>入力一覧表!L60</f>
        <v>0</v>
      </c>
      <c r="F145" s="53" t="str">
        <f>入力一覧表!M60</f>
        <v xml:space="preserve">  </v>
      </c>
      <c r="G145" s="12" t="str">
        <f>入力一覧表!N60</f>
        <v xml:space="preserve">  </v>
      </c>
      <c r="H145" s="12" t="str">
        <f>入力一覧表!O60</f>
        <v/>
      </c>
      <c r="I145" s="12" t="str">
        <f>入力一覧表!P60</f>
        <v/>
      </c>
      <c r="J145" s="12" t="str">
        <f>入力一覧表!Q60</f>
        <v xml:space="preserve"> </v>
      </c>
      <c r="K145" s="77">
        <f>入力一覧表!R60</f>
        <v>0</v>
      </c>
    </row>
    <row r="146" spans="1:11">
      <c r="A146" s="12" t="str">
        <f>入力一覧表!J61</f>
        <v>400mR</v>
      </c>
      <c r="B146" s="12">
        <f t="shared" si="3"/>
        <v>200000</v>
      </c>
      <c r="C146" s="12">
        <f>IF(A146=0,"",VLOOKUP(A146,種目!$A$15:$B$25,2,0))</f>
        <v>21</v>
      </c>
      <c r="D146" s="77">
        <f>入力一覧表!K61</f>
        <v>0</v>
      </c>
      <c r="E146" s="77">
        <f>入力一覧表!L61</f>
        <v>0</v>
      </c>
      <c r="F146" s="53" t="str">
        <f>入力一覧表!M61</f>
        <v xml:space="preserve">  </v>
      </c>
      <c r="G146" s="12" t="str">
        <f>入力一覧表!N61</f>
        <v xml:space="preserve">  </v>
      </c>
      <c r="H146" s="12" t="str">
        <f>入力一覧表!O61</f>
        <v/>
      </c>
      <c r="I146" s="12" t="str">
        <f>入力一覧表!P61</f>
        <v/>
      </c>
      <c r="J146" s="12" t="str">
        <f>入力一覧表!Q61</f>
        <v xml:space="preserve"> </v>
      </c>
      <c r="K146" s="77">
        <f>入力一覧表!R61</f>
        <v>0</v>
      </c>
    </row>
    <row r="147" spans="1:11">
      <c r="A147" s="12" t="str">
        <f>入力一覧表!J62</f>
        <v>400mR</v>
      </c>
      <c r="B147" s="12">
        <f t="shared" si="3"/>
        <v>200000</v>
      </c>
      <c r="C147" s="12">
        <f>IF(A147=0,"",VLOOKUP(A147,種目!$A$15:$B$25,2,0))</f>
        <v>21</v>
      </c>
      <c r="D147" s="77">
        <f>入力一覧表!K62</f>
        <v>0</v>
      </c>
      <c r="E147" s="77">
        <f>入力一覧表!L62</f>
        <v>0</v>
      </c>
      <c r="F147" s="53" t="str">
        <f>入力一覧表!M62</f>
        <v xml:space="preserve">  </v>
      </c>
      <c r="G147" s="12" t="str">
        <f>入力一覧表!N62</f>
        <v xml:space="preserve">  </v>
      </c>
      <c r="H147" s="12" t="str">
        <f>入力一覧表!O62</f>
        <v/>
      </c>
      <c r="I147" s="12" t="str">
        <f>入力一覧表!P62</f>
        <v/>
      </c>
      <c r="J147" s="12" t="str">
        <f>入力一覧表!Q62</f>
        <v xml:space="preserve"> </v>
      </c>
      <c r="K147" s="77">
        <f>入力一覧表!R62</f>
        <v>0</v>
      </c>
    </row>
    <row r="148" spans="1:11">
      <c r="A148" s="12" t="str">
        <f>入力一覧表!J63</f>
        <v>400mR</v>
      </c>
      <c r="B148" s="12">
        <f t="shared" si="3"/>
        <v>200000</v>
      </c>
      <c r="C148" s="12">
        <f>IF(A148=0,"",VLOOKUP(A148,種目!$A$15:$B$25,2,0))</f>
        <v>21</v>
      </c>
      <c r="D148" s="77">
        <f>入力一覧表!K63</f>
        <v>0</v>
      </c>
      <c r="E148" s="77">
        <f>入力一覧表!L63</f>
        <v>0</v>
      </c>
      <c r="F148" s="53" t="str">
        <f>入力一覧表!M63</f>
        <v xml:space="preserve">  </v>
      </c>
      <c r="G148" s="12" t="str">
        <f>入力一覧表!N63</f>
        <v xml:space="preserve">  </v>
      </c>
      <c r="H148" s="12" t="str">
        <f>入力一覧表!O63</f>
        <v/>
      </c>
      <c r="I148" s="12" t="str">
        <f>入力一覧表!P63</f>
        <v/>
      </c>
      <c r="J148" s="12" t="str">
        <f>入力一覧表!Q63</f>
        <v xml:space="preserve"> </v>
      </c>
      <c r="K148" s="77">
        <f>入力一覧表!R63</f>
        <v>0</v>
      </c>
    </row>
    <row r="149" spans="1:11">
      <c r="A149" s="12" t="str">
        <f>入力一覧表!J64</f>
        <v>400mR</v>
      </c>
      <c r="B149" s="12">
        <f t="shared" si="3"/>
        <v>200000</v>
      </c>
      <c r="C149" s="12">
        <f>IF(A149=0,"",VLOOKUP(A149,種目!$A$15:$B$25,2,0))</f>
        <v>21</v>
      </c>
      <c r="D149" s="77">
        <f>入力一覧表!K64</f>
        <v>0</v>
      </c>
      <c r="E149" s="77">
        <f>入力一覧表!L64</f>
        <v>0</v>
      </c>
      <c r="F149" s="53" t="str">
        <f>入力一覧表!M64</f>
        <v xml:space="preserve">  </v>
      </c>
      <c r="G149" s="12" t="str">
        <f>入力一覧表!N64</f>
        <v xml:space="preserve">  </v>
      </c>
      <c r="H149" s="12" t="str">
        <f>入力一覧表!O64</f>
        <v/>
      </c>
      <c r="I149" s="12" t="str">
        <f>入力一覧表!P64</f>
        <v/>
      </c>
      <c r="J149" s="12" t="str">
        <f>入力一覧表!Q64</f>
        <v xml:space="preserve"> </v>
      </c>
      <c r="K149" s="77">
        <f>入力一覧表!R64</f>
        <v>0</v>
      </c>
    </row>
    <row r="150" spans="1:11">
      <c r="A150" s="12" t="str">
        <f>入力一覧表!J65</f>
        <v>走高跳</v>
      </c>
      <c r="B150" s="12">
        <f t="shared" si="3"/>
        <v>200000</v>
      </c>
      <c r="C150" s="12">
        <f>IF(A150=0,"",VLOOKUP(A150,種目!$A$15:$B$25,2,0))</f>
        <v>22</v>
      </c>
      <c r="D150" s="77">
        <f>入力一覧表!K65</f>
        <v>0</v>
      </c>
      <c r="E150" s="77">
        <f>入力一覧表!L65</f>
        <v>0</v>
      </c>
      <c r="F150" s="53" t="str">
        <f>入力一覧表!M65</f>
        <v xml:space="preserve">  </v>
      </c>
      <c r="G150" s="12" t="str">
        <f>入力一覧表!N65</f>
        <v xml:space="preserve">  </v>
      </c>
      <c r="H150" s="12" t="str">
        <f>入力一覧表!O65</f>
        <v/>
      </c>
      <c r="I150" s="12" t="str">
        <f>入力一覧表!P65</f>
        <v/>
      </c>
      <c r="J150" s="12" t="str">
        <f>入力一覧表!Q65</f>
        <v xml:space="preserve"> </v>
      </c>
      <c r="K150" s="77">
        <f>入力一覧表!R65</f>
        <v>0</v>
      </c>
    </row>
    <row r="151" spans="1:11">
      <c r="A151" s="12" t="str">
        <f>入力一覧表!J66</f>
        <v>走高跳</v>
      </c>
      <c r="B151" s="12">
        <f t="shared" si="3"/>
        <v>200000</v>
      </c>
      <c r="C151" s="12">
        <f>IF(A151=0,"",VLOOKUP(A151,種目!$A$15:$B$25,2,0))</f>
        <v>22</v>
      </c>
      <c r="D151" s="77">
        <f>入力一覧表!K66</f>
        <v>0</v>
      </c>
      <c r="E151" s="77">
        <f>入力一覧表!L66</f>
        <v>0</v>
      </c>
      <c r="F151" s="53" t="str">
        <f>入力一覧表!M66</f>
        <v xml:space="preserve">  </v>
      </c>
      <c r="G151" s="12" t="str">
        <f>入力一覧表!N66</f>
        <v xml:space="preserve">  </v>
      </c>
      <c r="H151" s="12" t="str">
        <f>入力一覧表!O66</f>
        <v/>
      </c>
      <c r="I151" s="12" t="str">
        <f>入力一覧表!P66</f>
        <v/>
      </c>
      <c r="J151" s="12" t="str">
        <f>入力一覧表!Q66</f>
        <v xml:space="preserve"> </v>
      </c>
      <c r="K151" s="77">
        <f>入力一覧表!R66</f>
        <v>0</v>
      </c>
    </row>
    <row r="152" spans="1:11">
      <c r="A152" s="12" t="str">
        <f>入力一覧表!J67</f>
        <v>走高跳</v>
      </c>
      <c r="B152" s="12">
        <f t="shared" si="3"/>
        <v>200000</v>
      </c>
      <c r="C152" s="12">
        <f>IF(A152=0,"",VLOOKUP(A152,種目!$A$15:$B$25,2,0))</f>
        <v>22</v>
      </c>
      <c r="D152" s="77">
        <f>入力一覧表!K67</f>
        <v>0</v>
      </c>
      <c r="E152" s="77">
        <f>入力一覧表!L67</f>
        <v>0</v>
      </c>
      <c r="F152" s="53" t="str">
        <f>入力一覧表!M67</f>
        <v xml:space="preserve">  </v>
      </c>
      <c r="G152" s="12" t="str">
        <f>入力一覧表!N67</f>
        <v xml:space="preserve">  </v>
      </c>
      <c r="H152" s="12" t="str">
        <f>入力一覧表!O67</f>
        <v/>
      </c>
      <c r="I152" s="12" t="str">
        <f>入力一覧表!P67</f>
        <v/>
      </c>
      <c r="J152" s="12" t="str">
        <f>入力一覧表!Q67</f>
        <v xml:space="preserve"> </v>
      </c>
      <c r="K152" s="77">
        <f>入力一覧表!R67</f>
        <v>0</v>
      </c>
    </row>
    <row r="153" spans="1:11">
      <c r="A153" s="12" t="str">
        <f>入力一覧表!J68</f>
        <v>走幅跳</v>
      </c>
      <c r="B153" s="12">
        <f t="shared" si="3"/>
        <v>200000</v>
      </c>
      <c r="C153" s="12">
        <f>IF(A153=0,"",VLOOKUP(A153,種目!$A$15:$B$25,2,0))</f>
        <v>23</v>
      </c>
      <c r="D153" s="77">
        <f>入力一覧表!K68</f>
        <v>0</v>
      </c>
      <c r="E153" s="77">
        <f>入力一覧表!L68</f>
        <v>0</v>
      </c>
      <c r="F153" s="53" t="str">
        <f>入力一覧表!M68</f>
        <v xml:space="preserve">  </v>
      </c>
      <c r="G153" s="12" t="str">
        <f>入力一覧表!N68</f>
        <v xml:space="preserve">  </v>
      </c>
      <c r="H153" s="12" t="str">
        <f>入力一覧表!O68</f>
        <v/>
      </c>
      <c r="I153" s="12" t="str">
        <f>入力一覧表!P68</f>
        <v/>
      </c>
      <c r="J153" s="12" t="str">
        <f>入力一覧表!Q68</f>
        <v xml:space="preserve"> </v>
      </c>
      <c r="K153" s="77">
        <f>入力一覧表!R68</f>
        <v>0</v>
      </c>
    </row>
    <row r="154" spans="1:11">
      <c r="A154" s="12" t="str">
        <f>入力一覧表!J69</f>
        <v>走幅跳</v>
      </c>
      <c r="B154" s="12">
        <f t="shared" si="3"/>
        <v>200000</v>
      </c>
      <c r="C154" s="12">
        <f>IF(A154=0,"",VLOOKUP(A154,種目!$A$15:$B$25,2,0))</f>
        <v>23</v>
      </c>
      <c r="D154" s="77">
        <f>入力一覧表!K69</f>
        <v>0</v>
      </c>
      <c r="E154" s="77">
        <f>入力一覧表!L69</f>
        <v>0</v>
      </c>
      <c r="F154" s="53" t="str">
        <f>入力一覧表!M69</f>
        <v xml:space="preserve">  </v>
      </c>
      <c r="G154" s="12" t="str">
        <f>入力一覧表!N69</f>
        <v xml:space="preserve">  </v>
      </c>
      <c r="H154" s="12" t="str">
        <f>入力一覧表!O69</f>
        <v/>
      </c>
      <c r="I154" s="12" t="str">
        <f>入力一覧表!P69</f>
        <v/>
      </c>
      <c r="J154" s="12" t="str">
        <f>入力一覧表!Q69</f>
        <v xml:space="preserve"> </v>
      </c>
      <c r="K154" s="77">
        <f>入力一覧表!R69</f>
        <v>0</v>
      </c>
    </row>
    <row r="155" spans="1:11">
      <c r="A155" s="12" t="str">
        <f>入力一覧表!J70</f>
        <v>走幅跳</v>
      </c>
      <c r="B155" s="12">
        <f t="shared" si="3"/>
        <v>200000</v>
      </c>
      <c r="C155" s="12">
        <f>IF(A155=0,"",VLOOKUP(A155,種目!$A$15:$B$25,2,0))</f>
        <v>23</v>
      </c>
      <c r="D155" s="77">
        <f>入力一覧表!K70</f>
        <v>0</v>
      </c>
      <c r="E155" s="77">
        <f>入力一覧表!L70</f>
        <v>0</v>
      </c>
      <c r="F155" s="53" t="str">
        <f>入力一覧表!M70</f>
        <v xml:space="preserve">  </v>
      </c>
      <c r="G155" s="12" t="str">
        <f>入力一覧表!N70</f>
        <v xml:space="preserve">  </v>
      </c>
      <c r="H155" s="12" t="str">
        <f>入力一覧表!O70</f>
        <v/>
      </c>
      <c r="I155" s="12" t="str">
        <f>入力一覧表!P70</f>
        <v/>
      </c>
      <c r="J155" s="12" t="str">
        <f>入力一覧表!Q70</f>
        <v xml:space="preserve"> </v>
      </c>
      <c r="K155" s="77">
        <f>入力一覧表!R70</f>
        <v>0</v>
      </c>
    </row>
    <row r="156" spans="1:11">
      <c r="A156" s="12" t="str">
        <f>入力一覧表!J71</f>
        <v>砲丸投</v>
      </c>
      <c r="B156" s="12">
        <f t="shared" si="3"/>
        <v>200000</v>
      </c>
      <c r="C156" s="12">
        <f>IF(A156=0,"",VLOOKUP(A156,種目!$A$15:$B$25,2,0))</f>
        <v>24</v>
      </c>
      <c r="D156" s="77">
        <f>入力一覧表!K71</f>
        <v>0</v>
      </c>
      <c r="E156" s="77">
        <f>入力一覧表!L71</f>
        <v>0</v>
      </c>
      <c r="F156" s="53" t="str">
        <f>入力一覧表!M71</f>
        <v xml:space="preserve">  </v>
      </c>
      <c r="G156" s="12" t="str">
        <f>入力一覧表!N71</f>
        <v xml:space="preserve">  </v>
      </c>
      <c r="H156" s="12" t="str">
        <f>入力一覧表!O71</f>
        <v/>
      </c>
      <c r="I156" s="12" t="str">
        <f>入力一覧表!P71</f>
        <v/>
      </c>
      <c r="J156" s="12" t="str">
        <f>入力一覧表!Q71</f>
        <v xml:space="preserve"> </v>
      </c>
      <c r="K156" s="77">
        <f>入力一覧表!R71</f>
        <v>0</v>
      </c>
    </row>
    <row r="157" spans="1:11">
      <c r="A157" s="12" t="str">
        <f>入力一覧表!J72</f>
        <v>砲丸投</v>
      </c>
      <c r="B157" s="12">
        <f t="shared" si="3"/>
        <v>200000</v>
      </c>
      <c r="C157" s="12">
        <f>IF(A157=0,"",VLOOKUP(A157,種目!$A$15:$B$25,2,0))</f>
        <v>24</v>
      </c>
      <c r="D157" s="77">
        <f>入力一覧表!K72</f>
        <v>0</v>
      </c>
      <c r="E157" s="77">
        <f>入力一覧表!L72</f>
        <v>0</v>
      </c>
      <c r="F157" s="53" t="str">
        <f>入力一覧表!M72</f>
        <v xml:space="preserve">  </v>
      </c>
      <c r="G157" s="12" t="str">
        <f>入力一覧表!N72</f>
        <v xml:space="preserve">  </v>
      </c>
      <c r="H157" s="12" t="str">
        <f>入力一覧表!O72</f>
        <v/>
      </c>
      <c r="I157" s="12" t="str">
        <f>入力一覧表!P72</f>
        <v/>
      </c>
      <c r="J157" s="12" t="str">
        <f>入力一覧表!Q72</f>
        <v xml:space="preserve"> </v>
      </c>
      <c r="K157" s="77">
        <f>入力一覧表!R72</f>
        <v>0</v>
      </c>
    </row>
    <row r="158" spans="1:11">
      <c r="A158" s="12" t="str">
        <f>入力一覧表!J73</f>
        <v>砲丸投</v>
      </c>
      <c r="B158" s="12">
        <f t="shared" si="3"/>
        <v>200000</v>
      </c>
      <c r="C158" s="12">
        <f>IF(A158=0,"",VLOOKUP(A158,種目!$A$15:$B$25,2,0))</f>
        <v>24</v>
      </c>
      <c r="D158" s="77">
        <f>入力一覧表!K73</f>
        <v>0</v>
      </c>
      <c r="E158" s="77">
        <f>入力一覧表!L73</f>
        <v>0</v>
      </c>
      <c r="F158" s="53" t="str">
        <f>入力一覧表!M73</f>
        <v xml:space="preserve">  </v>
      </c>
      <c r="G158" s="12" t="str">
        <f>入力一覧表!N73</f>
        <v xml:space="preserve">  </v>
      </c>
      <c r="H158" s="12" t="str">
        <f>入力一覧表!O73</f>
        <v/>
      </c>
      <c r="I158" s="12" t="str">
        <f>入力一覧表!P73</f>
        <v/>
      </c>
      <c r="J158" s="12" t="str">
        <f>入力一覧表!Q73</f>
        <v xml:space="preserve"> </v>
      </c>
      <c r="K158" s="77">
        <f>入力一覧表!R73</f>
        <v>0</v>
      </c>
    </row>
    <row r="159" spans="1:11">
      <c r="A159" s="12">
        <f>入力一覧表!J74</f>
        <v>0</v>
      </c>
      <c r="B159" s="12">
        <f t="shared" ref="B159:B168" si="4">200000+D159</f>
        <v>200000</v>
      </c>
      <c r="C159" s="12" t="str">
        <f>IF(A159=0,"",VLOOKUP(A159,種目!$A$15:$B$25,2,0))</f>
        <v/>
      </c>
      <c r="D159" s="77">
        <f>入力一覧表!K74</f>
        <v>0</v>
      </c>
      <c r="E159" s="77">
        <f>入力一覧表!L74</f>
        <v>0</v>
      </c>
      <c r="F159" s="53" t="str">
        <f>入力一覧表!M74</f>
        <v xml:space="preserve">  </v>
      </c>
      <c r="G159" s="12" t="str">
        <f>入力一覧表!N74</f>
        <v xml:space="preserve">  </v>
      </c>
      <c r="H159" s="12" t="str">
        <f>入力一覧表!O74</f>
        <v/>
      </c>
      <c r="I159" s="12" t="str">
        <f>入力一覧表!P74</f>
        <v/>
      </c>
      <c r="J159" s="12" t="str">
        <f>入力一覧表!Q74</f>
        <v xml:space="preserve"> </v>
      </c>
      <c r="K159" s="77">
        <f>入力一覧表!R74</f>
        <v>0</v>
      </c>
    </row>
    <row r="160" spans="1:11">
      <c r="A160" s="12">
        <f>入力一覧表!J75</f>
        <v>0</v>
      </c>
      <c r="B160" s="12">
        <f t="shared" si="4"/>
        <v>200000</v>
      </c>
      <c r="C160" s="12" t="str">
        <f>IF(A160=0,"",VLOOKUP(A160,種目!$A$15:$B$25,2,0))</f>
        <v/>
      </c>
      <c r="D160" s="77">
        <f>入力一覧表!K75</f>
        <v>0</v>
      </c>
      <c r="E160" s="77">
        <f>入力一覧表!L75</f>
        <v>0</v>
      </c>
      <c r="F160" s="53" t="str">
        <f>入力一覧表!M75</f>
        <v xml:space="preserve">  </v>
      </c>
      <c r="G160" s="12" t="str">
        <f>入力一覧表!N75</f>
        <v xml:space="preserve">  </v>
      </c>
      <c r="H160" s="12" t="str">
        <f>入力一覧表!O75</f>
        <v/>
      </c>
      <c r="I160" s="12" t="str">
        <f>入力一覧表!P75</f>
        <v/>
      </c>
      <c r="J160" s="12" t="str">
        <f>入力一覧表!Q75</f>
        <v xml:space="preserve"> </v>
      </c>
      <c r="K160" s="77">
        <f>入力一覧表!R75</f>
        <v>0</v>
      </c>
    </row>
    <row r="161" spans="1:11">
      <c r="A161" s="12">
        <f>入力一覧表!J76</f>
        <v>0</v>
      </c>
      <c r="B161" s="12">
        <f t="shared" si="4"/>
        <v>200000</v>
      </c>
      <c r="C161" s="12" t="str">
        <f>IF(A161=0,"",VLOOKUP(A161,種目!$A$15:$B$25,2,0))</f>
        <v/>
      </c>
      <c r="D161" s="77">
        <f>入力一覧表!K76</f>
        <v>0</v>
      </c>
      <c r="E161" s="77">
        <f>入力一覧表!L76</f>
        <v>0</v>
      </c>
      <c r="F161" s="53" t="str">
        <f>入力一覧表!M76</f>
        <v xml:space="preserve">  </v>
      </c>
      <c r="G161" s="12" t="str">
        <f>入力一覧表!N76</f>
        <v xml:space="preserve">  </v>
      </c>
      <c r="H161" s="12" t="str">
        <f>入力一覧表!O76</f>
        <v/>
      </c>
      <c r="I161" s="12" t="str">
        <f>入力一覧表!P76</f>
        <v/>
      </c>
      <c r="J161" s="12" t="str">
        <f>入力一覧表!Q76</f>
        <v xml:space="preserve"> </v>
      </c>
      <c r="K161" s="77">
        <f>入力一覧表!R76</f>
        <v>0</v>
      </c>
    </row>
    <row r="162" spans="1:11">
      <c r="A162" s="12">
        <f>入力一覧表!J77</f>
        <v>0</v>
      </c>
      <c r="B162" s="12">
        <f t="shared" si="4"/>
        <v>200000</v>
      </c>
      <c r="C162" s="12" t="str">
        <f>IF(A162=0,"",VLOOKUP(A162,種目!$A$15:$B$25,2,0))</f>
        <v/>
      </c>
      <c r="D162" s="77">
        <f>入力一覧表!K77</f>
        <v>0</v>
      </c>
      <c r="E162" s="77">
        <f>入力一覧表!L77</f>
        <v>0</v>
      </c>
      <c r="F162" s="53" t="str">
        <f>入力一覧表!M77</f>
        <v xml:space="preserve">  </v>
      </c>
      <c r="G162" s="12" t="str">
        <f>入力一覧表!N77</f>
        <v xml:space="preserve">  </v>
      </c>
      <c r="H162" s="12" t="str">
        <f>入力一覧表!O77</f>
        <v/>
      </c>
      <c r="I162" s="12" t="str">
        <f>入力一覧表!P77</f>
        <v/>
      </c>
      <c r="J162" s="12" t="str">
        <f>入力一覧表!Q77</f>
        <v xml:space="preserve"> </v>
      </c>
      <c r="K162" s="77">
        <f>入力一覧表!R77</f>
        <v>0</v>
      </c>
    </row>
    <row r="163" spans="1:11">
      <c r="A163" s="12">
        <f>入力一覧表!J78</f>
        <v>0</v>
      </c>
      <c r="B163" s="12">
        <f t="shared" si="4"/>
        <v>200000</v>
      </c>
      <c r="C163" s="12" t="str">
        <f>IF(A163=0,"",VLOOKUP(A163,種目!$A$15:$B$25,2,0))</f>
        <v/>
      </c>
      <c r="D163" s="77">
        <f>入力一覧表!K78</f>
        <v>0</v>
      </c>
      <c r="E163" s="77">
        <f>入力一覧表!L78</f>
        <v>0</v>
      </c>
      <c r="F163" s="53" t="str">
        <f>入力一覧表!M78</f>
        <v xml:space="preserve">  </v>
      </c>
      <c r="G163" s="12" t="str">
        <f>入力一覧表!N78</f>
        <v xml:space="preserve">  </v>
      </c>
      <c r="H163" s="12" t="str">
        <f>入力一覧表!O78</f>
        <v/>
      </c>
      <c r="I163" s="12" t="str">
        <f>入力一覧表!P78</f>
        <v/>
      </c>
      <c r="J163" s="12" t="str">
        <f>入力一覧表!Q78</f>
        <v xml:space="preserve"> </v>
      </c>
      <c r="K163" s="77">
        <f>入力一覧表!R78</f>
        <v>0</v>
      </c>
    </row>
    <row r="164" spans="1:11">
      <c r="A164" s="12">
        <f>入力一覧表!J79</f>
        <v>0</v>
      </c>
      <c r="B164" s="12">
        <f t="shared" si="4"/>
        <v>200000</v>
      </c>
      <c r="C164" s="12" t="str">
        <f>IF(A164=0,"",VLOOKUP(A164,種目!$A$15:$B$25,2,0))</f>
        <v/>
      </c>
      <c r="D164" s="77">
        <f>入力一覧表!K79</f>
        <v>0</v>
      </c>
      <c r="E164" s="77">
        <f>入力一覧表!L79</f>
        <v>0</v>
      </c>
      <c r="F164" s="53" t="str">
        <f>入力一覧表!M79</f>
        <v xml:space="preserve">  </v>
      </c>
      <c r="G164" s="12" t="str">
        <f>入力一覧表!N79</f>
        <v xml:space="preserve">  </v>
      </c>
      <c r="H164" s="12" t="str">
        <f>入力一覧表!O79</f>
        <v/>
      </c>
      <c r="I164" s="12" t="str">
        <f>入力一覧表!P79</f>
        <v/>
      </c>
      <c r="J164" s="12" t="str">
        <f>入力一覧表!Q79</f>
        <v xml:space="preserve"> </v>
      </c>
      <c r="K164" s="77">
        <f>入力一覧表!R79</f>
        <v>0</v>
      </c>
    </row>
    <row r="165" spans="1:11">
      <c r="A165" s="12">
        <f>入力一覧表!J80</f>
        <v>0</v>
      </c>
      <c r="B165" s="12">
        <f t="shared" si="4"/>
        <v>200000</v>
      </c>
      <c r="C165" s="12" t="str">
        <f>IF(A165=0,"",VLOOKUP(A165,種目!$A$15:$B$25,2,0))</f>
        <v/>
      </c>
      <c r="D165" s="77">
        <f>入力一覧表!K80</f>
        <v>0</v>
      </c>
      <c r="E165" s="77">
        <f>入力一覧表!L80</f>
        <v>0</v>
      </c>
      <c r="F165" s="53" t="str">
        <f>入力一覧表!M80</f>
        <v xml:space="preserve">  </v>
      </c>
      <c r="G165" s="12" t="str">
        <f>入力一覧表!N80</f>
        <v xml:space="preserve">  </v>
      </c>
      <c r="H165" s="12" t="str">
        <f>入力一覧表!O80</f>
        <v/>
      </c>
      <c r="I165" s="12" t="str">
        <f>入力一覧表!P80</f>
        <v/>
      </c>
      <c r="J165" s="12" t="str">
        <f>入力一覧表!Q80</f>
        <v xml:space="preserve"> </v>
      </c>
      <c r="K165" s="77">
        <f>入力一覧表!R80</f>
        <v>0</v>
      </c>
    </row>
    <row r="166" spans="1:11">
      <c r="A166" s="12">
        <f>入力一覧表!J81</f>
        <v>0</v>
      </c>
      <c r="B166" s="12">
        <f t="shared" si="4"/>
        <v>200000</v>
      </c>
      <c r="C166" s="12" t="str">
        <f>IF(A166=0,"",VLOOKUP(A166,種目!$A$15:$B$25,2,0))</f>
        <v/>
      </c>
      <c r="D166" s="77">
        <f>入力一覧表!K81</f>
        <v>0</v>
      </c>
      <c r="E166" s="77">
        <f>入力一覧表!L81</f>
        <v>0</v>
      </c>
      <c r="F166" s="53" t="str">
        <f>入力一覧表!M81</f>
        <v xml:space="preserve">  </v>
      </c>
      <c r="G166" s="12" t="str">
        <f>入力一覧表!N81</f>
        <v xml:space="preserve">  </v>
      </c>
      <c r="H166" s="12" t="str">
        <f>入力一覧表!O81</f>
        <v/>
      </c>
      <c r="I166" s="12" t="str">
        <f>入力一覧表!P81</f>
        <v/>
      </c>
      <c r="J166" s="12" t="str">
        <f>入力一覧表!Q81</f>
        <v xml:space="preserve"> </v>
      </c>
      <c r="K166" s="77">
        <f>入力一覧表!R81</f>
        <v>0</v>
      </c>
    </row>
    <row r="167" spans="1:11">
      <c r="A167" s="12">
        <f>入力一覧表!J82</f>
        <v>0</v>
      </c>
      <c r="B167" s="12">
        <f t="shared" si="4"/>
        <v>200000</v>
      </c>
      <c r="C167" s="12" t="str">
        <f>IF(A167=0,"",VLOOKUP(A167,種目!$A$15:$B$25,2,0))</f>
        <v/>
      </c>
      <c r="D167" s="77">
        <f>入力一覧表!K82</f>
        <v>0</v>
      </c>
      <c r="E167" s="77">
        <f>入力一覧表!L82</f>
        <v>0</v>
      </c>
      <c r="F167" s="53" t="str">
        <f>入力一覧表!M82</f>
        <v xml:space="preserve">  </v>
      </c>
      <c r="G167" s="12" t="str">
        <f>入力一覧表!N82</f>
        <v xml:space="preserve">  </v>
      </c>
      <c r="H167" s="12" t="str">
        <f>入力一覧表!O82</f>
        <v/>
      </c>
      <c r="I167" s="12" t="str">
        <f>入力一覧表!P82</f>
        <v/>
      </c>
      <c r="J167" s="12" t="str">
        <f>入力一覧表!Q82</f>
        <v xml:space="preserve"> </v>
      </c>
      <c r="K167" s="77">
        <f>入力一覧表!R82</f>
        <v>0</v>
      </c>
    </row>
    <row r="168" spans="1:11">
      <c r="A168" s="12">
        <f>入力一覧表!J83</f>
        <v>0</v>
      </c>
      <c r="B168" s="12">
        <f t="shared" si="4"/>
        <v>200000</v>
      </c>
      <c r="C168" s="12" t="str">
        <f>IF(A168=0,"",VLOOKUP(A168,種目!$A$15:$B$25,2,0))</f>
        <v/>
      </c>
      <c r="D168" s="77">
        <f>入力一覧表!K83</f>
        <v>0</v>
      </c>
      <c r="E168" s="77">
        <f>入力一覧表!L83</f>
        <v>0</v>
      </c>
      <c r="F168" s="53" t="str">
        <f>入力一覧表!M83</f>
        <v xml:space="preserve">  </v>
      </c>
      <c r="G168" s="12" t="str">
        <f>入力一覧表!N83</f>
        <v xml:space="preserve">  </v>
      </c>
      <c r="H168" s="12" t="str">
        <f>入力一覧表!O83</f>
        <v/>
      </c>
      <c r="I168" s="12" t="str">
        <f>入力一覧表!P83</f>
        <v/>
      </c>
      <c r="J168" s="12" t="str">
        <f>入力一覧表!Q83</f>
        <v xml:space="preserve"> </v>
      </c>
      <c r="K168" s="77">
        <f>入力一覧表!R83</f>
        <v>0</v>
      </c>
    </row>
  </sheetData>
  <mergeCells count="1">
    <mergeCell ref="M1:U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4"/>
  <sheetViews>
    <sheetView workbookViewId="0">
      <selection activeCell="A2" sqref="A2"/>
    </sheetView>
  </sheetViews>
  <sheetFormatPr defaultRowHeight="13.5"/>
  <cols>
    <col min="6" max="6" width="31.625" bestFit="1" customWidth="1"/>
  </cols>
  <sheetData>
    <row r="1" spans="1:14">
      <c r="B1" t="s">
        <v>2374</v>
      </c>
      <c r="C1" t="s">
        <v>2375</v>
      </c>
      <c r="D1" t="s">
        <v>2376</v>
      </c>
      <c r="E1" t="s">
        <v>2377</v>
      </c>
      <c r="F1" t="s">
        <v>2378</v>
      </c>
      <c r="G1" t="s">
        <v>2379</v>
      </c>
      <c r="H1" t="s">
        <v>2380</v>
      </c>
      <c r="I1" t="s">
        <v>2381</v>
      </c>
      <c r="J1" t="s">
        <v>2382</v>
      </c>
      <c r="K1" t="s">
        <v>2383</v>
      </c>
      <c r="L1" t="s">
        <v>2384</v>
      </c>
    </row>
    <row r="2" spans="1:14">
      <c r="A2" t="s">
        <v>448</v>
      </c>
      <c r="B2">
        <v>1</v>
      </c>
      <c r="C2">
        <v>2</v>
      </c>
      <c r="D2">
        <v>8</v>
      </c>
      <c r="E2">
        <v>1</v>
      </c>
      <c r="F2" t="s">
        <v>2385</v>
      </c>
      <c r="G2" t="s">
        <v>2386</v>
      </c>
      <c r="H2" t="s">
        <v>2385</v>
      </c>
      <c r="K2">
        <v>0</v>
      </c>
      <c r="L2">
        <v>0</v>
      </c>
    </row>
    <row r="3" spans="1:14">
      <c r="A3" t="s">
        <v>449</v>
      </c>
      <c r="B3">
        <v>2</v>
      </c>
      <c r="C3">
        <v>2</v>
      </c>
      <c r="D3">
        <v>9</v>
      </c>
      <c r="E3">
        <v>1</v>
      </c>
      <c r="F3" t="s">
        <v>2387</v>
      </c>
      <c r="G3" t="s">
        <v>2388</v>
      </c>
      <c r="H3" t="s">
        <v>2387</v>
      </c>
      <c r="K3">
        <v>0</v>
      </c>
      <c r="L3">
        <v>0</v>
      </c>
    </row>
    <row r="4" spans="1:14">
      <c r="B4">
        <v>3</v>
      </c>
      <c r="C4">
        <v>2</v>
      </c>
      <c r="D4">
        <v>10</v>
      </c>
      <c r="E4">
        <v>1</v>
      </c>
      <c r="F4" t="s">
        <v>2389</v>
      </c>
      <c r="G4" t="s">
        <v>2390</v>
      </c>
      <c r="H4" t="s">
        <v>2389</v>
      </c>
      <c r="K4">
        <v>0</v>
      </c>
      <c r="L4">
        <v>0</v>
      </c>
      <c r="N4" t="s">
        <v>448</v>
      </c>
    </row>
    <row r="5" spans="1:14">
      <c r="A5" t="s">
        <v>2510</v>
      </c>
      <c r="B5">
        <v>4</v>
      </c>
      <c r="C5">
        <v>3</v>
      </c>
      <c r="D5">
        <v>114157</v>
      </c>
      <c r="E5">
        <v>1</v>
      </c>
      <c r="F5" t="s">
        <v>2391</v>
      </c>
      <c r="G5" t="s">
        <v>2392</v>
      </c>
      <c r="H5" t="s">
        <v>2391</v>
      </c>
      <c r="K5">
        <v>0</v>
      </c>
      <c r="L5">
        <v>0</v>
      </c>
      <c r="N5" t="s">
        <v>449</v>
      </c>
    </row>
    <row r="6" spans="1:14">
      <c r="A6" t="s">
        <v>2511</v>
      </c>
      <c r="B6">
        <v>5</v>
      </c>
      <c r="C6">
        <v>4</v>
      </c>
      <c r="D6">
        <v>114157</v>
      </c>
      <c r="E6">
        <v>1</v>
      </c>
      <c r="F6" t="s">
        <v>2393</v>
      </c>
      <c r="G6" t="s">
        <v>2394</v>
      </c>
      <c r="H6" t="s">
        <v>2393</v>
      </c>
      <c r="K6">
        <v>0</v>
      </c>
      <c r="L6">
        <v>0</v>
      </c>
      <c r="N6" t="s">
        <v>2510</v>
      </c>
    </row>
    <row r="7" spans="1:14">
      <c r="A7" t="s">
        <v>2512</v>
      </c>
      <c r="B7">
        <v>6</v>
      </c>
      <c r="C7">
        <v>5</v>
      </c>
      <c r="D7">
        <v>114157</v>
      </c>
      <c r="E7">
        <v>1</v>
      </c>
      <c r="F7" t="s">
        <v>2395</v>
      </c>
      <c r="G7" t="s">
        <v>2396</v>
      </c>
      <c r="H7" t="s">
        <v>2395</v>
      </c>
      <c r="K7">
        <v>0</v>
      </c>
      <c r="L7">
        <v>0</v>
      </c>
      <c r="N7" t="s">
        <v>2511</v>
      </c>
    </row>
    <row r="8" spans="1:14">
      <c r="A8" t="s">
        <v>2090</v>
      </c>
      <c r="B8">
        <v>7</v>
      </c>
      <c r="C8">
        <v>7</v>
      </c>
      <c r="D8">
        <v>114157</v>
      </c>
      <c r="E8">
        <v>1</v>
      </c>
      <c r="F8" t="s">
        <v>2397</v>
      </c>
      <c r="G8" t="s">
        <v>2398</v>
      </c>
      <c r="H8" t="s">
        <v>2397</v>
      </c>
      <c r="K8">
        <v>0</v>
      </c>
      <c r="L8">
        <v>0</v>
      </c>
      <c r="N8" t="s">
        <v>2512</v>
      </c>
    </row>
    <row r="9" spans="1:14">
      <c r="A9" t="s">
        <v>2513</v>
      </c>
      <c r="B9">
        <v>8</v>
      </c>
      <c r="C9">
        <v>8</v>
      </c>
      <c r="D9">
        <v>114157</v>
      </c>
      <c r="E9">
        <v>1</v>
      </c>
      <c r="F9" t="s">
        <v>2399</v>
      </c>
      <c r="G9" t="s">
        <v>2400</v>
      </c>
      <c r="H9" t="s">
        <v>2399</v>
      </c>
      <c r="K9">
        <v>0</v>
      </c>
      <c r="L9">
        <v>0</v>
      </c>
      <c r="N9" t="s">
        <v>2090</v>
      </c>
    </row>
    <row r="10" spans="1:14">
      <c r="A10" t="s">
        <v>2514</v>
      </c>
      <c r="B10">
        <v>9</v>
      </c>
      <c r="C10">
        <v>17</v>
      </c>
      <c r="D10">
        <v>114157</v>
      </c>
      <c r="E10">
        <v>1</v>
      </c>
      <c r="F10" t="s">
        <v>2401</v>
      </c>
      <c r="G10" t="s">
        <v>2402</v>
      </c>
      <c r="H10" t="s">
        <v>2401</v>
      </c>
      <c r="K10">
        <v>0</v>
      </c>
      <c r="L10">
        <v>0</v>
      </c>
      <c r="N10" t="s">
        <v>2513</v>
      </c>
    </row>
    <row r="11" spans="1:14">
      <c r="A11" t="s">
        <v>2515</v>
      </c>
      <c r="B11">
        <v>10</v>
      </c>
      <c r="C11">
        <v>30</v>
      </c>
      <c r="D11">
        <v>114157</v>
      </c>
      <c r="E11">
        <v>1</v>
      </c>
      <c r="F11" t="s">
        <v>2403</v>
      </c>
      <c r="G11" t="s">
        <v>2404</v>
      </c>
      <c r="H11" t="s">
        <v>2403</v>
      </c>
      <c r="K11">
        <v>0</v>
      </c>
      <c r="L11">
        <v>0</v>
      </c>
      <c r="N11" t="s">
        <v>2514</v>
      </c>
    </row>
    <row r="12" spans="1:14">
      <c r="A12" t="s">
        <v>430</v>
      </c>
      <c r="B12">
        <v>11</v>
      </c>
      <c r="C12">
        <v>34</v>
      </c>
      <c r="D12">
        <v>114157</v>
      </c>
      <c r="E12">
        <v>1</v>
      </c>
      <c r="F12" t="s">
        <v>2405</v>
      </c>
      <c r="G12" t="s">
        <v>2406</v>
      </c>
      <c r="H12" t="s">
        <v>2405</v>
      </c>
      <c r="K12">
        <v>0</v>
      </c>
      <c r="L12">
        <v>0</v>
      </c>
      <c r="N12" t="s">
        <v>2515</v>
      </c>
    </row>
    <row r="13" spans="1:14">
      <c r="A13" t="s">
        <v>431</v>
      </c>
      <c r="B13">
        <v>12</v>
      </c>
      <c r="C13">
        <v>36</v>
      </c>
      <c r="D13">
        <v>114157</v>
      </c>
      <c r="E13">
        <v>1</v>
      </c>
      <c r="F13" t="s">
        <v>2407</v>
      </c>
      <c r="G13" t="s">
        <v>2408</v>
      </c>
      <c r="H13" t="s">
        <v>2407</v>
      </c>
      <c r="K13">
        <v>0</v>
      </c>
      <c r="L13">
        <v>0</v>
      </c>
      <c r="N13" t="s">
        <v>430</v>
      </c>
    </row>
    <row r="14" spans="1:14">
      <c r="A14" t="s">
        <v>432</v>
      </c>
      <c r="B14">
        <v>13</v>
      </c>
      <c r="C14">
        <v>41</v>
      </c>
      <c r="D14">
        <v>114157</v>
      </c>
      <c r="E14">
        <v>1</v>
      </c>
      <c r="F14" t="s">
        <v>2409</v>
      </c>
      <c r="G14" t="s">
        <v>2410</v>
      </c>
      <c r="H14" t="s">
        <v>2409</v>
      </c>
      <c r="K14">
        <v>0</v>
      </c>
      <c r="L14">
        <v>0</v>
      </c>
      <c r="N14" t="s">
        <v>431</v>
      </c>
    </row>
    <row r="15" spans="1:14">
      <c r="A15" t="s">
        <v>448</v>
      </c>
      <c r="B15">
        <v>14</v>
      </c>
      <c r="C15">
        <v>2</v>
      </c>
      <c r="D15">
        <v>8</v>
      </c>
      <c r="E15">
        <v>2</v>
      </c>
      <c r="F15" t="s">
        <v>2411</v>
      </c>
      <c r="G15" t="s">
        <v>2412</v>
      </c>
      <c r="H15" t="s">
        <v>2411</v>
      </c>
      <c r="K15">
        <v>0</v>
      </c>
      <c r="L15">
        <v>0</v>
      </c>
      <c r="N15" t="s">
        <v>432</v>
      </c>
    </row>
    <row r="16" spans="1:14">
      <c r="A16" t="s">
        <v>449</v>
      </c>
      <c r="B16">
        <v>15</v>
      </c>
      <c r="C16">
        <v>2</v>
      </c>
      <c r="D16">
        <v>9</v>
      </c>
      <c r="E16">
        <v>2</v>
      </c>
      <c r="F16" t="s">
        <v>2413</v>
      </c>
      <c r="G16" t="s">
        <v>2414</v>
      </c>
      <c r="H16" t="s">
        <v>2413</v>
      </c>
      <c r="K16">
        <v>0</v>
      </c>
      <c r="L16">
        <v>0</v>
      </c>
    </row>
    <row r="17" spans="1:14">
      <c r="B17">
        <v>16</v>
      </c>
      <c r="C17">
        <v>2</v>
      </c>
      <c r="D17">
        <v>10</v>
      </c>
      <c r="E17">
        <v>2</v>
      </c>
      <c r="F17" t="s">
        <v>2415</v>
      </c>
      <c r="G17" t="s">
        <v>2416</v>
      </c>
      <c r="H17" t="s">
        <v>2415</v>
      </c>
      <c r="K17">
        <v>0</v>
      </c>
      <c r="L17">
        <v>0</v>
      </c>
      <c r="N17" t="s">
        <v>448</v>
      </c>
    </row>
    <row r="18" spans="1:14">
      <c r="A18" t="s">
        <v>2510</v>
      </c>
      <c r="B18">
        <v>17</v>
      </c>
      <c r="C18">
        <v>3</v>
      </c>
      <c r="D18">
        <v>114157</v>
      </c>
      <c r="E18">
        <v>2</v>
      </c>
      <c r="F18" t="s">
        <v>2417</v>
      </c>
      <c r="G18" t="s">
        <v>2418</v>
      </c>
      <c r="H18" t="s">
        <v>2417</v>
      </c>
      <c r="K18">
        <v>0</v>
      </c>
      <c r="L18">
        <v>0</v>
      </c>
      <c r="N18" t="s">
        <v>449</v>
      </c>
    </row>
    <row r="19" spans="1:14">
      <c r="A19" t="s">
        <v>2512</v>
      </c>
      <c r="B19">
        <v>18</v>
      </c>
      <c r="C19">
        <v>5</v>
      </c>
      <c r="D19">
        <v>114157</v>
      </c>
      <c r="E19">
        <v>2</v>
      </c>
      <c r="F19" t="s">
        <v>2419</v>
      </c>
      <c r="G19" t="s">
        <v>2420</v>
      </c>
      <c r="H19" t="s">
        <v>2419</v>
      </c>
      <c r="K19">
        <v>0</v>
      </c>
      <c r="L19">
        <v>0</v>
      </c>
      <c r="N19" t="s">
        <v>2510</v>
      </c>
    </row>
    <row r="20" spans="1:14">
      <c r="A20" t="s">
        <v>2090</v>
      </c>
      <c r="B20">
        <v>19</v>
      </c>
      <c r="C20">
        <v>7</v>
      </c>
      <c r="D20">
        <v>114157</v>
      </c>
      <c r="E20">
        <v>2</v>
      </c>
      <c r="F20" t="s">
        <v>2421</v>
      </c>
      <c r="G20" t="s">
        <v>2422</v>
      </c>
      <c r="H20" t="s">
        <v>2421</v>
      </c>
      <c r="K20">
        <v>0</v>
      </c>
      <c r="L20">
        <v>0</v>
      </c>
      <c r="N20" t="s">
        <v>2512</v>
      </c>
    </row>
    <row r="21" spans="1:14">
      <c r="A21" t="s">
        <v>2091</v>
      </c>
      <c r="B21">
        <v>20</v>
      </c>
      <c r="C21">
        <v>14</v>
      </c>
      <c r="D21">
        <v>114157</v>
      </c>
      <c r="E21">
        <v>2</v>
      </c>
      <c r="F21" t="s">
        <v>2423</v>
      </c>
      <c r="G21" t="s">
        <v>2424</v>
      </c>
      <c r="H21" t="s">
        <v>2423</v>
      </c>
      <c r="K21">
        <v>0</v>
      </c>
      <c r="L21">
        <v>0</v>
      </c>
      <c r="N21" t="s">
        <v>2090</v>
      </c>
    </row>
    <row r="22" spans="1:14">
      <c r="A22" t="s">
        <v>2515</v>
      </c>
      <c r="B22">
        <v>21</v>
      </c>
      <c r="C22">
        <v>30</v>
      </c>
      <c r="D22">
        <v>114157</v>
      </c>
      <c r="E22">
        <v>2</v>
      </c>
      <c r="F22" t="s">
        <v>2425</v>
      </c>
      <c r="G22" t="s">
        <v>2426</v>
      </c>
      <c r="H22" t="s">
        <v>2425</v>
      </c>
      <c r="K22">
        <v>0</v>
      </c>
      <c r="L22">
        <v>0</v>
      </c>
      <c r="N22" t="s">
        <v>2091</v>
      </c>
    </row>
    <row r="23" spans="1:14">
      <c r="A23" t="s">
        <v>430</v>
      </c>
      <c r="B23">
        <v>22</v>
      </c>
      <c r="C23">
        <v>34</v>
      </c>
      <c r="D23">
        <v>114157</v>
      </c>
      <c r="E23">
        <v>2</v>
      </c>
      <c r="F23" t="s">
        <v>2427</v>
      </c>
      <c r="G23" t="s">
        <v>2428</v>
      </c>
      <c r="H23" t="s">
        <v>2427</v>
      </c>
      <c r="K23">
        <v>0</v>
      </c>
      <c r="L23">
        <v>0</v>
      </c>
      <c r="N23" t="s">
        <v>2515</v>
      </c>
    </row>
    <row r="24" spans="1:14">
      <c r="A24" t="s">
        <v>431</v>
      </c>
      <c r="B24">
        <v>23</v>
      </c>
      <c r="C24">
        <v>36</v>
      </c>
      <c r="D24">
        <v>114157</v>
      </c>
      <c r="E24">
        <v>2</v>
      </c>
      <c r="F24" t="s">
        <v>2429</v>
      </c>
      <c r="G24" t="s">
        <v>2430</v>
      </c>
      <c r="H24" t="s">
        <v>2429</v>
      </c>
      <c r="K24">
        <v>0</v>
      </c>
      <c r="L24">
        <v>0</v>
      </c>
      <c r="N24" t="s">
        <v>430</v>
      </c>
    </row>
    <row r="25" spans="1:14">
      <c r="A25" t="s">
        <v>432</v>
      </c>
      <c r="B25">
        <v>24</v>
      </c>
      <c r="C25">
        <v>39</v>
      </c>
      <c r="D25">
        <v>114157</v>
      </c>
      <c r="E25">
        <v>2</v>
      </c>
      <c r="F25" t="s">
        <v>2431</v>
      </c>
      <c r="G25" t="s">
        <v>2432</v>
      </c>
      <c r="H25" t="s">
        <v>2431</v>
      </c>
      <c r="K25">
        <v>0</v>
      </c>
      <c r="L25">
        <v>0</v>
      </c>
      <c r="N25" t="s">
        <v>431</v>
      </c>
    </row>
    <row r="26" spans="1:14">
      <c r="A26" t="s">
        <v>448</v>
      </c>
      <c r="B26">
        <v>25</v>
      </c>
      <c r="C26">
        <v>2</v>
      </c>
      <c r="D26">
        <v>8</v>
      </c>
      <c r="E26">
        <v>1</v>
      </c>
      <c r="F26" t="s">
        <v>2433</v>
      </c>
      <c r="G26" t="s">
        <v>2434</v>
      </c>
      <c r="H26" t="s">
        <v>2433</v>
      </c>
      <c r="K26">
        <v>0</v>
      </c>
      <c r="L26">
        <v>0</v>
      </c>
      <c r="N26" t="s">
        <v>432</v>
      </c>
    </row>
    <row r="27" spans="1:14">
      <c r="A27" t="s">
        <v>449</v>
      </c>
      <c r="B27">
        <v>26</v>
      </c>
      <c r="C27">
        <v>2</v>
      </c>
      <c r="D27">
        <v>9</v>
      </c>
      <c r="E27">
        <v>1</v>
      </c>
      <c r="F27" t="s">
        <v>2435</v>
      </c>
      <c r="G27" t="s">
        <v>2436</v>
      </c>
      <c r="H27" t="s">
        <v>2435</v>
      </c>
      <c r="K27">
        <v>0</v>
      </c>
      <c r="L27">
        <v>0</v>
      </c>
    </row>
    <row r="28" spans="1:14">
      <c r="B28">
        <v>27</v>
      </c>
      <c r="C28">
        <v>2</v>
      </c>
      <c r="D28">
        <v>10</v>
      </c>
      <c r="E28">
        <v>1</v>
      </c>
      <c r="F28" t="s">
        <v>2437</v>
      </c>
      <c r="G28" t="s">
        <v>2438</v>
      </c>
      <c r="H28" t="s">
        <v>2437</v>
      </c>
      <c r="K28">
        <v>0</v>
      </c>
      <c r="L28">
        <v>0</v>
      </c>
    </row>
    <row r="29" spans="1:14">
      <c r="A29" t="s">
        <v>2510</v>
      </c>
      <c r="B29">
        <v>28</v>
      </c>
      <c r="C29">
        <v>3</v>
      </c>
      <c r="D29">
        <v>114157</v>
      </c>
      <c r="E29">
        <v>1</v>
      </c>
      <c r="F29" t="s">
        <v>2439</v>
      </c>
      <c r="G29" t="s">
        <v>2440</v>
      </c>
      <c r="H29" t="s">
        <v>2439</v>
      </c>
      <c r="K29">
        <v>0</v>
      </c>
      <c r="L29">
        <v>0</v>
      </c>
    </row>
    <row r="30" spans="1:14">
      <c r="A30" t="s">
        <v>2511</v>
      </c>
      <c r="B30">
        <v>29</v>
      </c>
      <c r="C30">
        <v>4</v>
      </c>
      <c r="D30">
        <v>114157</v>
      </c>
      <c r="E30">
        <v>1</v>
      </c>
      <c r="F30" t="s">
        <v>2441</v>
      </c>
      <c r="G30" t="s">
        <v>2442</v>
      </c>
      <c r="H30" t="s">
        <v>2441</v>
      </c>
      <c r="K30">
        <v>0</v>
      </c>
      <c r="L30">
        <v>0</v>
      </c>
    </row>
    <row r="31" spans="1:14">
      <c r="A31" t="s">
        <v>2512</v>
      </c>
      <c r="B31">
        <v>30</v>
      </c>
      <c r="C31">
        <v>5</v>
      </c>
      <c r="D31">
        <v>114157</v>
      </c>
      <c r="E31">
        <v>1</v>
      </c>
      <c r="F31" t="s">
        <v>2443</v>
      </c>
      <c r="G31" t="s">
        <v>2444</v>
      </c>
      <c r="H31" t="s">
        <v>2443</v>
      </c>
      <c r="K31">
        <v>0</v>
      </c>
      <c r="L31">
        <v>0</v>
      </c>
    </row>
    <row r="32" spans="1:14">
      <c r="A32" t="s">
        <v>2090</v>
      </c>
      <c r="B32">
        <v>31</v>
      </c>
      <c r="C32">
        <v>7</v>
      </c>
      <c r="D32">
        <v>114157</v>
      </c>
      <c r="E32">
        <v>1</v>
      </c>
      <c r="F32" t="s">
        <v>2445</v>
      </c>
      <c r="G32" t="s">
        <v>2446</v>
      </c>
      <c r="H32" t="s">
        <v>2445</v>
      </c>
      <c r="K32">
        <v>0</v>
      </c>
      <c r="L32">
        <v>0</v>
      </c>
    </row>
    <row r="33" spans="1:12">
      <c r="A33" t="s">
        <v>2513</v>
      </c>
      <c r="B33">
        <v>32</v>
      </c>
      <c r="C33">
        <v>8</v>
      </c>
      <c r="D33">
        <v>114157</v>
      </c>
      <c r="E33">
        <v>1</v>
      </c>
      <c r="F33" t="s">
        <v>2447</v>
      </c>
      <c r="G33" t="s">
        <v>2448</v>
      </c>
      <c r="H33" t="s">
        <v>2447</v>
      </c>
      <c r="K33">
        <v>0</v>
      </c>
      <c r="L33">
        <v>0</v>
      </c>
    </row>
    <row r="34" spans="1:12">
      <c r="A34" t="s">
        <v>2514</v>
      </c>
      <c r="B34">
        <v>33</v>
      </c>
      <c r="C34">
        <v>17</v>
      </c>
      <c r="D34">
        <v>114157</v>
      </c>
      <c r="E34">
        <v>1</v>
      </c>
      <c r="F34" t="s">
        <v>2449</v>
      </c>
      <c r="G34" t="s">
        <v>2450</v>
      </c>
      <c r="H34" t="s">
        <v>2449</v>
      </c>
      <c r="K34">
        <v>0</v>
      </c>
      <c r="L34">
        <v>0</v>
      </c>
    </row>
    <row r="35" spans="1:12">
      <c r="A35" t="s">
        <v>2515</v>
      </c>
      <c r="B35">
        <v>34</v>
      </c>
      <c r="C35">
        <v>30</v>
      </c>
      <c r="D35">
        <v>114157</v>
      </c>
      <c r="E35">
        <v>1</v>
      </c>
      <c r="F35" t="s">
        <v>2451</v>
      </c>
      <c r="G35" t="s">
        <v>2452</v>
      </c>
      <c r="H35" t="s">
        <v>2451</v>
      </c>
      <c r="K35">
        <v>0</v>
      </c>
      <c r="L35">
        <v>0</v>
      </c>
    </row>
    <row r="36" spans="1:12">
      <c r="A36" t="s">
        <v>430</v>
      </c>
      <c r="B36">
        <v>35</v>
      </c>
      <c r="C36">
        <v>34</v>
      </c>
      <c r="D36">
        <v>114157</v>
      </c>
      <c r="E36">
        <v>1</v>
      </c>
      <c r="F36" t="s">
        <v>2453</v>
      </c>
      <c r="G36" t="s">
        <v>2454</v>
      </c>
      <c r="H36" t="s">
        <v>2453</v>
      </c>
      <c r="K36">
        <v>0</v>
      </c>
      <c r="L36">
        <v>0</v>
      </c>
    </row>
    <row r="37" spans="1:12">
      <c r="A37" t="s">
        <v>431</v>
      </c>
      <c r="B37">
        <v>36</v>
      </c>
      <c r="C37">
        <v>36</v>
      </c>
      <c r="D37">
        <v>114157</v>
      </c>
      <c r="E37">
        <v>1</v>
      </c>
      <c r="F37" t="s">
        <v>2455</v>
      </c>
      <c r="G37" t="s">
        <v>2456</v>
      </c>
      <c r="H37" t="s">
        <v>2455</v>
      </c>
      <c r="K37">
        <v>0</v>
      </c>
      <c r="L37">
        <v>0</v>
      </c>
    </row>
    <row r="38" spans="1:12">
      <c r="A38" t="s">
        <v>432</v>
      </c>
      <c r="B38">
        <v>37</v>
      </c>
      <c r="C38">
        <v>41</v>
      </c>
      <c r="D38">
        <v>114157</v>
      </c>
      <c r="E38">
        <v>1</v>
      </c>
      <c r="F38" t="s">
        <v>2457</v>
      </c>
      <c r="G38" t="s">
        <v>2458</v>
      </c>
      <c r="H38" t="s">
        <v>2457</v>
      </c>
      <c r="K38">
        <v>0</v>
      </c>
      <c r="L38">
        <v>0</v>
      </c>
    </row>
    <row r="39" spans="1:12">
      <c r="A39" t="s">
        <v>448</v>
      </c>
      <c r="B39">
        <v>38</v>
      </c>
      <c r="C39">
        <v>2</v>
      </c>
      <c r="D39">
        <v>8</v>
      </c>
      <c r="E39">
        <v>2</v>
      </c>
      <c r="F39" t="s">
        <v>2459</v>
      </c>
      <c r="G39" t="s">
        <v>2460</v>
      </c>
      <c r="H39" t="s">
        <v>2459</v>
      </c>
      <c r="K39">
        <v>0</v>
      </c>
      <c r="L39">
        <v>0</v>
      </c>
    </row>
    <row r="40" spans="1:12">
      <c r="A40" t="s">
        <v>449</v>
      </c>
      <c r="B40">
        <v>39</v>
      </c>
      <c r="C40">
        <v>2</v>
      </c>
      <c r="D40">
        <v>9</v>
      </c>
      <c r="E40">
        <v>2</v>
      </c>
      <c r="F40" t="s">
        <v>2461</v>
      </c>
      <c r="G40" t="s">
        <v>2462</v>
      </c>
      <c r="H40" t="s">
        <v>2461</v>
      </c>
      <c r="K40">
        <v>0</v>
      </c>
      <c r="L40">
        <v>0</v>
      </c>
    </row>
    <row r="41" spans="1:12">
      <c r="B41">
        <v>40</v>
      </c>
      <c r="C41">
        <v>2</v>
      </c>
      <c r="D41">
        <v>10</v>
      </c>
      <c r="E41">
        <v>2</v>
      </c>
      <c r="F41" t="s">
        <v>2463</v>
      </c>
      <c r="G41" t="s">
        <v>2464</v>
      </c>
      <c r="H41" t="s">
        <v>2463</v>
      </c>
      <c r="K41">
        <v>0</v>
      </c>
      <c r="L41">
        <v>0</v>
      </c>
    </row>
    <row r="42" spans="1:12">
      <c r="A42" t="s">
        <v>2510</v>
      </c>
      <c r="B42">
        <v>41</v>
      </c>
      <c r="C42">
        <v>3</v>
      </c>
      <c r="D42">
        <v>114157</v>
      </c>
      <c r="E42">
        <v>2</v>
      </c>
      <c r="F42" t="s">
        <v>2465</v>
      </c>
      <c r="G42" t="s">
        <v>2466</v>
      </c>
      <c r="H42" t="s">
        <v>2465</v>
      </c>
      <c r="K42">
        <v>0</v>
      </c>
      <c r="L42">
        <v>0</v>
      </c>
    </row>
    <row r="43" spans="1:12">
      <c r="A43" t="s">
        <v>2512</v>
      </c>
      <c r="B43">
        <v>42</v>
      </c>
      <c r="C43">
        <v>5</v>
      </c>
      <c r="D43">
        <v>114157</v>
      </c>
      <c r="E43">
        <v>2</v>
      </c>
      <c r="F43" t="s">
        <v>2467</v>
      </c>
      <c r="G43" t="s">
        <v>2468</v>
      </c>
      <c r="H43" t="s">
        <v>2467</v>
      </c>
      <c r="K43">
        <v>0</v>
      </c>
      <c r="L43">
        <v>0</v>
      </c>
    </row>
    <row r="44" spans="1:12">
      <c r="A44" t="s">
        <v>2090</v>
      </c>
      <c r="B44">
        <v>43</v>
      </c>
      <c r="C44">
        <v>7</v>
      </c>
      <c r="D44">
        <v>114157</v>
      </c>
      <c r="E44">
        <v>2</v>
      </c>
      <c r="F44" t="s">
        <v>2469</v>
      </c>
      <c r="G44" t="s">
        <v>2470</v>
      </c>
      <c r="H44" t="s">
        <v>2469</v>
      </c>
      <c r="K44">
        <v>0</v>
      </c>
      <c r="L44">
        <v>0</v>
      </c>
    </row>
    <row r="45" spans="1:12">
      <c r="A45" t="s">
        <v>2091</v>
      </c>
      <c r="B45">
        <v>44</v>
      </c>
      <c r="C45">
        <v>14</v>
      </c>
      <c r="D45">
        <v>114157</v>
      </c>
      <c r="E45">
        <v>2</v>
      </c>
      <c r="F45" t="s">
        <v>2471</v>
      </c>
      <c r="G45" t="s">
        <v>2472</v>
      </c>
      <c r="H45" t="s">
        <v>2471</v>
      </c>
      <c r="K45">
        <v>0</v>
      </c>
      <c r="L45">
        <v>0</v>
      </c>
    </row>
    <row r="46" spans="1:12">
      <c r="A46" t="s">
        <v>2515</v>
      </c>
      <c r="B46">
        <v>45</v>
      </c>
      <c r="C46">
        <v>30</v>
      </c>
      <c r="D46">
        <v>114157</v>
      </c>
      <c r="E46">
        <v>2</v>
      </c>
      <c r="F46" t="s">
        <v>2473</v>
      </c>
      <c r="G46" t="s">
        <v>2474</v>
      </c>
      <c r="H46" t="s">
        <v>2473</v>
      </c>
      <c r="K46">
        <v>0</v>
      </c>
      <c r="L46">
        <v>0</v>
      </c>
    </row>
    <row r="47" spans="1:12">
      <c r="A47" t="s">
        <v>430</v>
      </c>
      <c r="B47">
        <v>46</v>
      </c>
      <c r="C47">
        <v>34</v>
      </c>
      <c r="D47">
        <v>114157</v>
      </c>
      <c r="E47">
        <v>2</v>
      </c>
      <c r="F47" t="s">
        <v>2475</v>
      </c>
      <c r="G47" t="s">
        <v>2476</v>
      </c>
      <c r="H47" t="s">
        <v>2475</v>
      </c>
      <c r="K47">
        <v>0</v>
      </c>
      <c r="L47">
        <v>0</v>
      </c>
    </row>
    <row r="48" spans="1:12">
      <c r="A48" t="s">
        <v>431</v>
      </c>
      <c r="B48">
        <v>47</v>
      </c>
      <c r="C48">
        <v>36</v>
      </c>
      <c r="D48">
        <v>114157</v>
      </c>
      <c r="E48">
        <v>2</v>
      </c>
      <c r="F48" t="s">
        <v>2477</v>
      </c>
      <c r="G48" t="s">
        <v>2478</v>
      </c>
      <c r="H48" t="s">
        <v>2477</v>
      </c>
      <c r="K48">
        <v>0</v>
      </c>
      <c r="L48">
        <v>0</v>
      </c>
    </row>
    <row r="49" spans="1:12">
      <c r="A49" t="s">
        <v>432</v>
      </c>
      <c r="B49">
        <v>48</v>
      </c>
      <c r="C49">
        <v>39</v>
      </c>
      <c r="D49">
        <v>114157</v>
      </c>
      <c r="E49">
        <v>2</v>
      </c>
      <c r="F49" t="s">
        <v>2479</v>
      </c>
      <c r="G49" t="s">
        <v>2432</v>
      </c>
      <c r="H49" t="s">
        <v>2479</v>
      </c>
      <c r="K49">
        <v>0</v>
      </c>
      <c r="L49">
        <v>0</v>
      </c>
    </row>
    <row r="50" spans="1:12">
      <c r="A50" t="s">
        <v>2516</v>
      </c>
      <c r="B50">
        <v>49</v>
      </c>
      <c r="C50">
        <v>2</v>
      </c>
      <c r="D50">
        <v>114155</v>
      </c>
      <c r="E50">
        <v>1</v>
      </c>
      <c r="F50" t="s">
        <v>2480</v>
      </c>
      <c r="G50" t="s">
        <v>2481</v>
      </c>
      <c r="H50" t="s">
        <v>2480</v>
      </c>
      <c r="K50">
        <v>0</v>
      </c>
      <c r="L50">
        <v>0</v>
      </c>
    </row>
    <row r="51" spans="1:12">
      <c r="A51" t="s">
        <v>2517</v>
      </c>
      <c r="B51">
        <v>50</v>
      </c>
      <c r="C51">
        <v>4</v>
      </c>
      <c r="D51">
        <v>114155</v>
      </c>
      <c r="E51">
        <v>1</v>
      </c>
      <c r="F51" t="s">
        <v>2482</v>
      </c>
      <c r="G51" t="s">
        <v>2483</v>
      </c>
      <c r="H51" t="s">
        <v>2482</v>
      </c>
      <c r="K51">
        <v>0</v>
      </c>
      <c r="L51">
        <v>0</v>
      </c>
    </row>
    <row r="52" spans="1:12">
      <c r="A52" t="s">
        <v>426</v>
      </c>
      <c r="B52">
        <v>51</v>
      </c>
      <c r="C52">
        <v>7</v>
      </c>
      <c r="D52">
        <v>114155</v>
      </c>
      <c r="E52">
        <v>1</v>
      </c>
      <c r="F52" t="s">
        <v>2484</v>
      </c>
      <c r="G52" t="s">
        <v>2485</v>
      </c>
      <c r="H52" t="s">
        <v>2484</v>
      </c>
      <c r="K52">
        <v>0</v>
      </c>
      <c r="L52">
        <v>0</v>
      </c>
    </row>
    <row r="53" spans="1:12">
      <c r="A53" t="s">
        <v>427</v>
      </c>
      <c r="B53">
        <v>52</v>
      </c>
      <c r="C53">
        <v>8</v>
      </c>
      <c r="D53">
        <v>114155</v>
      </c>
      <c r="E53">
        <v>1</v>
      </c>
      <c r="F53" t="s">
        <v>2486</v>
      </c>
      <c r="G53" t="s">
        <v>2487</v>
      </c>
      <c r="H53" t="s">
        <v>2486</v>
      </c>
      <c r="K53">
        <v>0</v>
      </c>
      <c r="L53">
        <v>0</v>
      </c>
    </row>
    <row r="54" spans="1:12">
      <c r="A54" t="s">
        <v>429</v>
      </c>
      <c r="B54">
        <v>53</v>
      </c>
      <c r="C54">
        <v>30</v>
      </c>
      <c r="D54">
        <v>114155</v>
      </c>
      <c r="E54">
        <v>1</v>
      </c>
      <c r="F54" t="s">
        <v>2488</v>
      </c>
      <c r="G54" t="s">
        <v>2489</v>
      </c>
      <c r="H54" t="s">
        <v>2488</v>
      </c>
      <c r="K54">
        <v>0</v>
      </c>
      <c r="L54">
        <v>0</v>
      </c>
    </row>
    <row r="55" spans="1:12">
      <c r="A55" t="s">
        <v>430</v>
      </c>
      <c r="B55">
        <v>54</v>
      </c>
      <c r="C55">
        <v>34</v>
      </c>
      <c r="D55">
        <v>114155</v>
      </c>
      <c r="E55">
        <v>1</v>
      </c>
      <c r="F55" t="s">
        <v>2490</v>
      </c>
      <c r="G55" t="s">
        <v>2491</v>
      </c>
      <c r="H55" t="s">
        <v>2490</v>
      </c>
      <c r="K55">
        <v>0</v>
      </c>
      <c r="L55">
        <v>0</v>
      </c>
    </row>
    <row r="56" spans="1:12">
      <c r="A56" t="s">
        <v>431</v>
      </c>
      <c r="B56">
        <v>55</v>
      </c>
      <c r="C56">
        <v>36</v>
      </c>
      <c r="D56">
        <v>114155</v>
      </c>
      <c r="E56">
        <v>1</v>
      </c>
      <c r="F56" t="s">
        <v>2492</v>
      </c>
      <c r="G56" t="s">
        <v>2493</v>
      </c>
      <c r="H56" t="s">
        <v>2492</v>
      </c>
      <c r="K56">
        <v>0</v>
      </c>
      <c r="L56">
        <v>0</v>
      </c>
    </row>
    <row r="57" spans="1:12">
      <c r="A57" t="s">
        <v>432</v>
      </c>
      <c r="B57">
        <v>56</v>
      </c>
      <c r="C57">
        <v>42</v>
      </c>
      <c r="D57">
        <v>114155</v>
      </c>
      <c r="E57">
        <v>1</v>
      </c>
      <c r="F57" t="s">
        <v>2494</v>
      </c>
      <c r="G57" t="s">
        <v>2495</v>
      </c>
      <c r="H57" t="s">
        <v>2494</v>
      </c>
      <c r="K57">
        <v>0</v>
      </c>
      <c r="L57">
        <v>0</v>
      </c>
    </row>
    <row r="58" spans="1:12">
      <c r="A58" t="s">
        <v>2516</v>
      </c>
      <c r="B58">
        <v>57</v>
      </c>
      <c r="C58">
        <v>2</v>
      </c>
      <c r="D58">
        <v>1</v>
      </c>
      <c r="E58">
        <v>2</v>
      </c>
      <c r="F58" t="s">
        <v>2496</v>
      </c>
      <c r="G58" t="s">
        <v>2497</v>
      </c>
      <c r="H58" t="s">
        <v>2496</v>
      </c>
      <c r="K58">
        <v>0</v>
      </c>
      <c r="L58">
        <v>0</v>
      </c>
    </row>
    <row r="59" spans="1:12">
      <c r="A59" t="s">
        <v>2518</v>
      </c>
      <c r="B59">
        <v>58</v>
      </c>
      <c r="C59">
        <v>5</v>
      </c>
      <c r="D59">
        <v>1</v>
      </c>
      <c r="E59">
        <v>2</v>
      </c>
      <c r="F59" t="s">
        <v>2498</v>
      </c>
      <c r="G59" t="s">
        <v>2499</v>
      </c>
      <c r="H59" t="s">
        <v>2498</v>
      </c>
      <c r="K59">
        <v>0</v>
      </c>
      <c r="L59">
        <v>0</v>
      </c>
    </row>
    <row r="60" spans="1:12">
      <c r="A60" t="s">
        <v>427</v>
      </c>
      <c r="B60">
        <v>59</v>
      </c>
      <c r="C60">
        <v>8</v>
      </c>
      <c r="D60">
        <v>1</v>
      </c>
      <c r="E60">
        <v>2</v>
      </c>
      <c r="F60" t="s">
        <v>2500</v>
      </c>
      <c r="G60" t="s">
        <v>2501</v>
      </c>
      <c r="H60" t="s">
        <v>2500</v>
      </c>
      <c r="K60">
        <v>0</v>
      </c>
      <c r="L60">
        <v>0</v>
      </c>
    </row>
    <row r="61" spans="1:12">
      <c r="A61" t="s">
        <v>429</v>
      </c>
      <c r="B61">
        <v>60</v>
      </c>
      <c r="C61">
        <v>30</v>
      </c>
      <c r="D61">
        <v>1</v>
      </c>
      <c r="E61">
        <v>2</v>
      </c>
      <c r="F61" t="s">
        <v>2502</v>
      </c>
      <c r="G61" t="s">
        <v>2503</v>
      </c>
      <c r="H61" t="s">
        <v>2502</v>
      </c>
      <c r="K61">
        <v>0</v>
      </c>
      <c r="L61">
        <v>0</v>
      </c>
    </row>
    <row r="62" spans="1:12">
      <c r="A62" t="s">
        <v>430</v>
      </c>
      <c r="B62">
        <v>61</v>
      </c>
      <c r="C62">
        <v>34</v>
      </c>
      <c r="D62">
        <v>1</v>
      </c>
      <c r="E62">
        <v>2</v>
      </c>
      <c r="F62" t="s">
        <v>2504</v>
      </c>
      <c r="G62" t="s">
        <v>2505</v>
      </c>
      <c r="H62" t="s">
        <v>2504</v>
      </c>
      <c r="K62">
        <v>0</v>
      </c>
      <c r="L62">
        <v>0</v>
      </c>
    </row>
    <row r="63" spans="1:12">
      <c r="A63" t="s">
        <v>431</v>
      </c>
      <c r="B63">
        <v>62</v>
      </c>
      <c r="C63">
        <v>36</v>
      </c>
      <c r="D63">
        <v>1</v>
      </c>
      <c r="E63">
        <v>2</v>
      </c>
      <c r="F63" t="s">
        <v>2506</v>
      </c>
      <c r="G63" t="s">
        <v>2507</v>
      </c>
      <c r="H63" t="s">
        <v>2506</v>
      </c>
      <c r="K63">
        <v>0</v>
      </c>
      <c r="L63">
        <v>0</v>
      </c>
    </row>
    <row r="64" spans="1:12">
      <c r="A64" t="s">
        <v>432</v>
      </c>
      <c r="B64">
        <v>63</v>
      </c>
      <c r="C64">
        <v>40</v>
      </c>
      <c r="D64">
        <v>1</v>
      </c>
      <c r="E64">
        <v>2</v>
      </c>
      <c r="F64" t="s">
        <v>2508</v>
      </c>
      <c r="G64" t="s">
        <v>2509</v>
      </c>
      <c r="H64" t="s">
        <v>2508</v>
      </c>
      <c r="K64">
        <v>0</v>
      </c>
      <c r="L64">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男子</vt:lpstr>
      <vt:lpstr>女子</vt:lpstr>
      <vt:lpstr>入力のしかた</vt:lpstr>
      <vt:lpstr>入力一覧表</vt:lpstr>
      <vt:lpstr>NANS DATA</vt:lpstr>
      <vt:lpstr>種目</vt:lpstr>
      <vt:lpstr>入力一覧表!Print_Area</vt:lpstr>
      <vt:lpstr>入力一覧表!Print_Titles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Kuroda</dc:creator>
  <cp:lastModifiedBy>富所裕</cp:lastModifiedBy>
  <cp:lastPrinted>2019-07-26T06:19:52Z</cp:lastPrinted>
  <dcterms:created xsi:type="dcterms:W3CDTF">2018-06-04T08:28:21Z</dcterms:created>
  <dcterms:modified xsi:type="dcterms:W3CDTF">2019-07-29T07:43:15Z</dcterms:modified>
</cp:coreProperties>
</file>